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ÇA - LICITACAO 2022\"/>
    </mc:Choice>
  </mc:AlternateContent>
  <bookViews>
    <workbookView xWindow="0" yWindow="0" windowWidth="28800" windowHeight="12300"/>
  </bookViews>
  <sheets>
    <sheet name="proposta" sheetId="2" r:id="rId1"/>
    <sheet name="orcamentaria" sheetId="1" r:id="rId2"/>
  </sheets>
  <definedNames>
    <definedName name="_xlnm.Print_Titles" localSheetId="1">orcamentaria!$8:$8</definedName>
    <definedName name="_xlnm.Print_Titles" localSheetId="0">proposta!$8:$8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2" l="1"/>
  <c r="G57" i="2"/>
  <c r="J57" i="2" s="1"/>
  <c r="I56" i="2"/>
  <c r="I58" i="2" s="1"/>
  <c r="G56" i="2"/>
  <c r="G58" i="2" s="1"/>
  <c r="I53" i="2"/>
  <c r="G53" i="2"/>
  <c r="I52" i="2"/>
  <c r="G52" i="2"/>
  <c r="I51" i="2"/>
  <c r="G51" i="2"/>
  <c r="J51" i="2" s="1"/>
  <c r="J50" i="2"/>
  <c r="I50" i="2"/>
  <c r="G50" i="2"/>
  <c r="I49" i="2"/>
  <c r="G49" i="2"/>
  <c r="I48" i="2"/>
  <c r="G48" i="2"/>
  <c r="J48" i="2" s="1"/>
  <c r="I47" i="2"/>
  <c r="G47" i="2"/>
  <c r="J47" i="2" s="1"/>
  <c r="I46" i="2"/>
  <c r="G46" i="2"/>
  <c r="J46" i="2" s="1"/>
  <c r="I45" i="2"/>
  <c r="J45" i="2" s="1"/>
  <c r="G45" i="2"/>
  <c r="I44" i="2"/>
  <c r="G44" i="2"/>
  <c r="J44" i="2" s="1"/>
  <c r="I43" i="2"/>
  <c r="G43" i="2"/>
  <c r="J43" i="2" s="1"/>
  <c r="I42" i="2"/>
  <c r="G42" i="2"/>
  <c r="J42" i="2" s="1"/>
  <c r="I41" i="2"/>
  <c r="J41" i="2" s="1"/>
  <c r="G41" i="2"/>
  <c r="I40" i="2"/>
  <c r="G40" i="2"/>
  <c r="J40" i="2" s="1"/>
  <c r="I39" i="2"/>
  <c r="G39" i="2"/>
  <c r="J39" i="2" s="1"/>
  <c r="I38" i="2"/>
  <c r="J38" i="2" s="1"/>
  <c r="G38" i="2"/>
  <c r="I37" i="2"/>
  <c r="I54" i="2" s="1"/>
  <c r="G37" i="2"/>
  <c r="I34" i="2"/>
  <c r="G34" i="2"/>
  <c r="J34" i="2" s="1"/>
  <c r="I33" i="2"/>
  <c r="G33" i="2"/>
  <c r="I32" i="2"/>
  <c r="J32" i="2" s="1"/>
  <c r="G32" i="2"/>
  <c r="I31" i="2"/>
  <c r="G31" i="2"/>
  <c r="I30" i="2"/>
  <c r="G30" i="2"/>
  <c r="J30" i="2" s="1"/>
  <c r="J29" i="2"/>
  <c r="I29" i="2"/>
  <c r="G29" i="2"/>
  <c r="I28" i="2"/>
  <c r="G28" i="2"/>
  <c r="I27" i="2"/>
  <c r="G27" i="2"/>
  <c r="J27" i="2" s="1"/>
  <c r="I26" i="2"/>
  <c r="G26" i="2"/>
  <c r="J26" i="2" s="1"/>
  <c r="I25" i="2"/>
  <c r="J25" i="2" s="1"/>
  <c r="G25" i="2"/>
  <c r="I24" i="2"/>
  <c r="G24" i="2"/>
  <c r="I23" i="2"/>
  <c r="G23" i="2"/>
  <c r="J23" i="2" s="1"/>
  <c r="I22" i="2"/>
  <c r="G22" i="2"/>
  <c r="I21" i="2"/>
  <c r="G21" i="2"/>
  <c r="J21" i="2" s="1"/>
  <c r="I20" i="2"/>
  <c r="J20" i="2" s="1"/>
  <c r="G20" i="2"/>
  <c r="I19" i="2"/>
  <c r="G19" i="2"/>
  <c r="J19" i="2" s="1"/>
  <c r="I18" i="2"/>
  <c r="G18" i="2"/>
  <c r="I17" i="2"/>
  <c r="G17" i="2"/>
  <c r="J17" i="2" s="1"/>
  <c r="I16" i="2"/>
  <c r="G16" i="2"/>
  <c r="I15" i="2"/>
  <c r="G15" i="2"/>
  <c r="J15" i="2" s="1"/>
  <c r="I12" i="2"/>
  <c r="G12" i="2"/>
  <c r="I11" i="2"/>
  <c r="J11" i="2" s="1"/>
  <c r="G11" i="2"/>
  <c r="I10" i="2"/>
  <c r="I13" i="2" s="1"/>
  <c r="G10" i="2"/>
  <c r="I57" i="1"/>
  <c r="I56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G57" i="1"/>
  <c r="G56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J20" i="1" s="1"/>
  <c r="G19" i="1"/>
  <c r="G18" i="1"/>
  <c r="G17" i="1"/>
  <c r="G16" i="1"/>
  <c r="J16" i="1" s="1"/>
  <c r="G15" i="1"/>
  <c r="J15" i="1" s="1"/>
  <c r="I12" i="1"/>
  <c r="I11" i="1"/>
  <c r="I10" i="1"/>
  <c r="G12" i="1"/>
  <c r="G11" i="1"/>
  <c r="G10" i="1"/>
  <c r="I35" i="2" l="1"/>
  <c r="J10" i="2"/>
  <c r="J12" i="2"/>
  <c r="J18" i="2"/>
  <c r="J22" i="2"/>
  <c r="J31" i="2"/>
  <c r="J33" i="2"/>
  <c r="J52" i="2"/>
  <c r="J24" i="2"/>
  <c r="G54" i="2"/>
  <c r="J54" i="2" s="1"/>
  <c r="J49" i="2"/>
  <c r="J28" i="2"/>
  <c r="J53" i="2"/>
  <c r="J16" i="2"/>
  <c r="J58" i="2"/>
  <c r="I59" i="2"/>
  <c r="G35" i="2"/>
  <c r="J35" i="2" s="1"/>
  <c r="G13" i="2"/>
  <c r="J13" i="2" s="1"/>
  <c r="J37" i="2"/>
  <c r="J56" i="2"/>
  <c r="J38" i="1"/>
  <c r="J42" i="1"/>
  <c r="J46" i="1"/>
  <c r="J56" i="1"/>
  <c r="G58" i="1"/>
  <c r="J57" i="1"/>
  <c r="J49" i="1"/>
  <c r="I58" i="1"/>
  <c r="J53" i="1"/>
  <c r="J52" i="1"/>
  <c r="J51" i="1"/>
  <c r="J50" i="1"/>
  <c r="J48" i="1"/>
  <c r="I54" i="1"/>
  <c r="J47" i="1"/>
  <c r="J45" i="1"/>
  <c r="J44" i="1"/>
  <c r="J43" i="1"/>
  <c r="G54" i="1"/>
  <c r="J41" i="1"/>
  <c r="J40" i="1"/>
  <c r="J39" i="1"/>
  <c r="J37" i="1"/>
  <c r="J34" i="1"/>
  <c r="J32" i="1"/>
  <c r="J26" i="1"/>
  <c r="J33" i="1"/>
  <c r="J18" i="1"/>
  <c r="J22" i="1"/>
  <c r="J24" i="1"/>
  <c r="J31" i="1"/>
  <c r="J17" i="1"/>
  <c r="J30" i="1"/>
  <c r="J28" i="1"/>
  <c r="J29" i="1"/>
  <c r="J27" i="1"/>
  <c r="J25" i="1"/>
  <c r="J23" i="1"/>
  <c r="G35" i="1"/>
  <c r="J21" i="1"/>
  <c r="J19" i="1"/>
  <c r="I35" i="1"/>
  <c r="J12" i="1"/>
  <c r="I13" i="1"/>
  <c r="G13" i="1"/>
  <c r="J10" i="1"/>
  <c r="J11" i="1"/>
  <c r="J59" i="2" l="1"/>
  <c r="G59" i="2"/>
  <c r="G59" i="1"/>
  <c r="D61" i="1" s="1"/>
  <c r="J58" i="1"/>
  <c r="I59" i="1"/>
  <c r="D62" i="1" s="1"/>
  <c r="J54" i="1"/>
  <c r="J35" i="1"/>
  <c r="J13" i="1"/>
  <c r="J59" i="1" l="1"/>
  <c r="D60" i="1" s="1"/>
</calcChain>
</file>

<file path=xl/sharedStrings.xml><?xml version="1.0" encoding="utf-8"?>
<sst xmlns="http://schemas.openxmlformats.org/spreadsheetml/2006/main" count="409" uniqueCount="169">
  <si>
    <t/>
  </si>
  <si>
    <t xml:space="preserve">M2    </t>
  </si>
  <si>
    <t>M</t>
  </si>
  <si>
    <t xml:space="preserve">UN </t>
  </si>
  <si>
    <t>M2</t>
  </si>
  <si>
    <t>M3</t>
  </si>
  <si>
    <t>PAVIMENTAÇÃO EM PISO INTERTRAVADO</t>
  </si>
  <si>
    <t>100576</t>
  </si>
  <si>
    <t>REGULARIZAÇÃO E COMPACTAÇÃO DE SUBLEITO DE SOLO  PREDOMINANTEMENTE ARGILOSO. AF_11/2019</t>
  </si>
  <si>
    <t>92396</t>
  </si>
  <si>
    <t>EXECUÇÃO DE PASSEIO EM PISO INTERTRAVADO, COM BLOCO RETANGULAR COR NATURAL DE 20 X 10 CM, ESPESSURA 6 CM. AF_12/2015</t>
  </si>
  <si>
    <t>94273</t>
  </si>
  <si>
    <t>ASSENTAMENTO DE GUIA (MEIO-FIO) EM TRECHO RETO, CONFECCIONADA EM CONCRETO PRÉ-FABRICADO, DIMENSÕES 100X15X13X30 CM (COMPRIMENTO X BASE INFERIOR X BASE SUPERIOR X ALTURA), PARA VIAS URBANAS (USO VIÁRIO). AF_06/2016</t>
  </si>
  <si>
    <t>PISTA DE SKATE</t>
  </si>
  <si>
    <t>96995</t>
  </si>
  <si>
    <t>REATERRO MANUAL APILOADO COM SOQUETE. AF_10/2017</t>
  </si>
  <si>
    <t>96527</t>
  </si>
  <si>
    <t>ESCAVAÇÃO MANUAL DE VALA PARA VIGA BALDRAME (INCLUINDO ESCAVAÇÃO PARA COLOCAÇÃO DE FÔRMAS). AF_06/2017</t>
  </si>
  <si>
    <t>99235</t>
  </si>
  <si>
    <t>CONCRETAGEM DE EDIFICAÇÕES (PAREDES E LAJES) FEITAS COM SISTEMA DE FÔRMAS MANUSEÁVEIS, COM CONCRETO USINADO AUTOADENSÁVEL FCK 25 MPA - LANÇAMENTO E ACABAMENTO. AF_10/2021</t>
  </si>
  <si>
    <t>7156</t>
  </si>
  <si>
    <t>TELA DE ACO SOLDADA NERVURADA, CA-60, Q-196, (3,11 KG/M2), DIAMETRO DO FIO = 5,0 MM, LARGURA = 2,45 M, ESPACAMENTO DA MALHA = 10 X 10 CM</t>
  </si>
  <si>
    <t>1346</t>
  </si>
  <si>
    <t>CHAPA/PAINEL DE MADEIRA COMPENSADA PLASTIFICADA (MADEIRITE PLASTIFICADO) PARA FORMA DE CONCRETO, DE 2200 x 1100 MM, E = 10 MM</t>
  </si>
  <si>
    <t>43058</t>
  </si>
  <si>
    <t>ACO CA-50, 10,0 MM, OU 12,5 MM, OU 16,0 MM, OU 20,0 MM, DOBRADO E CORTADO</t>
  </si>
  <si>
    <t xml:space="preserve">KG    </t>
  </si>
  <si>
    <t>43061</t>
  </si>
  <si>
    <t>ACO CA-60, 4,2 MM OU 5,0 MM, DOBRADO E CORTADO</t>
  </si>
  <si>
    <t>4721</t>
  </si>
  <si>
    <t>PEDRA BRITADA N. 1 (9,5 a 19 MM) POSTO PEDREIRA/FORNECEDOR, SEM FRETE</t>
  </si>
  <si>
    <t xml:space="preserve">M3    </t>
  </si>
  <si>
    <t>95240</t>
  </si>
  <si>
    <t>LASTRO DE CONCRETO MAGRO, APLICADO EM PISOS, LAJES SOBRE SOLO OU RADIERS, ESPESSURA DE 3 CM. AF_07/2016</t>
  </si>
  <si>
    <t>34571</t>
  </si>
  <si>
    <t>BLOCO DE CONCRETO ESTRUTURAL 14 X 19 X 39 CM, FBK 6 MPA (NBR 6136)</t>
  </si>
  <si>
    <t xml:space="preserve">UN    </t>
  </si>
  <si>
    <t>38597</t>
  </si>
  <si>
    <t>CANALETA DE CONCRETO ESTRUTURAL 14 X 19 X 39 CM, FBK 4,5 MPA (NBR 6136)</t>
  </si>
  <si>
    <t>371</t>
  </si>
  <si>
    <t>ARGAMASSA INDUSTRIALIZADA MULTIUSO, PARA REVESTIMENTO INTERNO E EXTERNO E ASSENTAMENTO DE BLOCOS DIVERSOS</t>
  </si>
  <si>
    <t>89993</t>
  </si>
  <si>
    <t>GRAUTEAMENTO VERTICAL EM ALVENARIA ESTRUTURAL. AF_09/2021</t>
  </si>
  <si>
    <t>568</t>
  </si>
  <si>
    <t>CANTONEIRA (ABAS IGUAIS) EM FERRO GALVANIZADO, 50,8 MM X 9,53 MM (L X E), 6,99 KG/M</t>
  </si>
  <si>
    <t xml:space="preserve">M     </t>
  </si>
  <si>
    <t>99839</t>
  </si>
  <si>
    <t>GUARDA-CORPO DE AÇO GALVANIZADO DE 1,10M DE ALTURA, MONTANTES TUBULARES DE 1.1/2 ESPAÇADOS DE 1,20M, TRAVESSA SUPERIOR DE 2, GRADIL FORMADO POR BARRAS CHATAS EM FERRO DE 32X4,8MM, FIXADO COM CHUMBADOR MECÂNICO. AF_04/2019_P</t>
  </si>
  <si>
    <t>87905</t>
  </si>
  <si>
    <t>CHAPISCO APLICADO EM ALVENARIA (COM PRESENÇA DE VÃOS) E ESTRUTURAS DE CONCRETO DE FACHADA, COM COLHER DE PEDREIRO.  ARGAMASSA TRAÇO 1:3 COM PREPARO EM BETONEIRA 400L. AF_06/2014</t>
  </si>
  <si>
    <t>87775</t>
  </si>
  <si>
    <t>EMBOÇO OU MASSA ÚNICA EM ARGAMASSA TRAÇO 1:2:8, PREPARO MECÂNICO COM BETONEIRA 400 L, APLICADA MANUALMENTE EM PANOS DE FACHADA COM PRESENÇA DE VÃOS, ESPESSURA DE 25 MM. AF_06/2014</t>
  </si>
  <si>
    <t>88485</t>
  </si>
  <si>
    <t>APLICAÇÃO DE FUNDO SELADOR ACRÍLICO EM PAREDES, UMA DEMÃO. AF_06/2014</t>
  </si>
  <si>
    <t>88489</t>
  </si>
  <si>
    <t>APLICAÇÃO MANUAL DE PINTURA COM TINTA LÁTEX ACRÍLICA EM PAREDES, DUAS DEMÃOS. AF_06/2014</t>
  </si>
  <si>
    <t>ILUMINAÇÃO PÚBLICA</t>
  </si>
  <si>
    <t>91931</t>
  </si>
  <si>
    <t>CABO DE COBRE FLEXÍVEL ISOLADO, 6 MM², ANTI-CHAMA 0,6/1,0 KV, PARA CIRCUITOS TERMINAIS - FORNECIMENTO E INSTALAÇÃO. AF_12/2015</t>
  </si>
  <si>
    <t>34618</t>
  </si>
  <si>
    <t>CABO FLEXIVEL PVC 750 V, 3 CONDUTORES DE 1,5 MM2</t>
  </si>
  <si>
    <t>SINAPI 83446</t>
  </si>
  <si>
    <t>CAIXA DE PASSAGEM 30X30X40COM TAMPA E  DRENO BRITA</t>
  </si>
  <si>
    <t>MERCADO 01</t>
  </si>
  <si>
    <t>Entrada de energia monofásica completa, inclusive caixa de medição categoria A4 1 x 63A, padrão RGE</t>
  </si>
  <si>
    <t>MERCADO 02</t>
  </si>
  <si>
    <t>Quadro de proteção e comando conforme diagrama unifilar</t>
  </si>
  <si>
    <t>COMPOSICAO 01</t>
  </si>
  <si>
    <t>TUBULAÇÃO SUBTERRANEA</t>
  </si>
  <si>
    <t>MERCADO 03</t>
  </si>
  <si>
    <t>Fita indicativa de rede elétrica subterrânea, colocado a 40cm de profundidade em relação ao nível do solo</t>
  </si>
  <si>
    <t>m</t>
  </si>
  <si>
    <t>MERCADO 04</t>
  </si>
  <si>
    <t>Estrutura para sustentação dos refletores em poste de concreto redondo, compreendendo aterramento, ferragens, cruzetas de madeira tratada, conectores, conforme projeto</t>
  </si>
  <si>
    <t>11991</t>
  </si>
  <si>
    <t>HASTE DE ATERRAMENTO EM ACO GALVANIZADO TIPO CANTONEIRA COM 2,00 M DE COMPRIMENTO, 25 X 25 MM E CHAPA DE 3/16"</t>
  </si>
  <si>
    <t>39862</t>
  </si>
  <si>
    <t>CONECTOR BRONZE/LATAO (REF 603) SEM ANEL DE SOLDA, BOLSA X ROSCA F, 15 MM X 1/2"</t>
  </si>
  <si>
    <t>MERCADO 05</t>
  </si>
  <si>
    <t>Luminária de iluminação pública com lâmpadas de LED, potência de 60W, emissão de no mínimo 9.000 lúmens, corpo em alumínio, proteção IP66, ângulo de abertura do facho luminoso de 120°, tensão de 220V,  vida útil estimada mínima de 50.000 horas, fixação em braço de 60,3mm, garantia de no mínimo 36 meses</t>
  </si>
  <si>
    <t>MERCADO 06</t>
  </si>
  <si>
    <t>Luminária projetor em LED de alta luminosidade, potência de 225W, emissão de no mínimo 29.250 lúmens, corpo em alumínio, proteção IP65, ângulo de abertura do facho luminoso de 90°, tensão de 220V,  vida útil estimada mínima de 30.000 horas, fixação através de suporte tipo U, regulável, garantia de no mínimo 36 meses</t>
  </si>
  <si>
    <t>5035</t>
  </si>
  <si>
    <t>POSTE DE CONCRETO ARMADO DE SECAO CIRCULAR, EXTENSAO DE 11,00 M, RESISTENCIA DE 300 A 400 DAN, TIPO C-17</t>
  </si>
  <si>
    <t>MERCADO 07</t>
  </si>
  <si>
    <t xml:space="preserve">Poste metálico para iluminação, curvo simples, 6m livres + 1m para engastamento em concreto conforme norma NBR-14744, em tubo de aço SAE 1010/1020 galvanizado a fogo, diâmetro de 60,3mm com base de concreto conforme desenho, para 1 lumínária </t>
  </si>
  <si>
    <t>MERCADO 08</t>
  </si>
  <si>
    <t>Poste metálico para iluminação, curvo duplo,  6m livres + 1m para engastamento em concreto conforme norma NBR-14744, em tubo de aço SAE 1010/1020 galvanizado a fogo, diâmetro de 60,3mm com base de concreto conforme desenho, para 2 lumínárias </t>
  </si>
  <si>
    <t>MERCADO 09</t>
  </si>
  <si>
    <t xml:space="preserve">Poste metálico para iluminação, com adaptador para 3 luminárias,  6m livres + 1m para engastamento em concreto conforme norma NBR-14744, em tubo de aço SAE 1010/1020 galvanizado a fogo, diâmetro de 60,3mm com base de concreto conforme desenho, para 3 lumínárias </t>
  </si>
  <si>
    <t>39445</t>
  </si>
  <si>
    <t>DISPOSITIVO DR, 2 POLOS, SENSIBILIDADE DE 30 MA, CORRENTE DE 25 A, TIPO AC</t>
  </si>
  <si>
    <t>DIVERSOS</t>
  </si>
  <si>
    <t>COMPOSICAO AUX 03</t>
  </si>
  <si>
    <t>DESMOBILIZAÇÃO DE EQUIPAMENTOS</t>
  </si>
  <si>
    <t>COMPOSICAO AUXI 02</t>
  </si>
  <si>
    <t>ADMINISTRAÇÃO LOCAL</t>
  </si>
  <si>
    <t>ITENS</t>
  </si>
  <si>
    <t>CODIGO</t>
  </si>
  <si>
    <t>DESCRIÇÃO</t>
  </si>
  <si>
    <t>UNIDADE</t>
  </si>
  <si>
    <t>QUANTIDADE</t>
  </si>
  <si>
    <t>BDI INCLUSO NA PLANILHA = 23,69 %</t>
  </si>
  <si>
    <t>UNITÁRIO MATERIAL</t>
  </si>
  <si>
    <t>TOTAL MATERIAL</t>
  </si>
  <si>
    <t>UNITÁRIO MÃO DE OBRA</t>
  </si>
  <si>
    <t>TOTAL MÃO DE OBRA</t>
  </si>
  <si>
    <t>TOTAL GERAL</t>
  </si>
  <si>
    <t xml:space="preserve">SUB TOTAL 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</si>
  <si>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</si>
  <si>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</si>
  <si>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</si>
  <si>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</si>
  <si>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</si>
  <si>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</si>
  <si>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</si>
  <si>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</si>
  <si>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</si>
  <si>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</si>
  <si>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</si>
  <si>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</si>
  <si>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</si>
  <si>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</si>
  <si>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</si>
  <si>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</si>
  <si>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</si>
  <si>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</si>
  <si>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</si>
  <si>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</si>
  <si>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</si>
  <si>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</si>
  <si>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</si>
  <si>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</si>
  <si>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</si>
  <si>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</si>
  <si>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</si>
  <si>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</si>
  <si>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</si>
  <si>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</si>
  <si>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</si>
  <si>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</si>
  <si>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</si>
  <si>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</si>
  <si>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</si>
  <si>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</si>
  <si>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</si>
  <si>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</si>
  <si>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</si>
  <si>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</si>
  <si>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4.1</t>
  </si>
  <si>
    <t>4.2</t>
  </si>
  <si>
    <t>PLANILHA ORÇAMENTÁRIA</t>
  </si>
  <si>
    <t>PROPRIETÁRIO: PREFEITURA MUNICIPAL DE QUATRO IRMÃOS</t>
  </si>
  <si>
    <t>OBRA: PRAÇA CENTRAL - 2º ETAPA</t>
  </si>
  <si>
    <t>LOCAL: AV. BARÃO HIRSCH - CENTRO - QUATRO IRMÃOS - RS</t>
  </si>
  <si>
    <t xml:space="preserve">O presente orçamento importa em </t>
  </si>
  <si>
    <t>Sendo material</t>
  </si>
  <si>
    <t>e mão de obra</t>
  </si>
  <si>
    <t>(Quatrocentos e vinte e nove mil e cento e setenta e três reais e setenta e dois centavos).</t>
  </si>
  <si>
    <t>(Trezentos e trinta e dois reais e trezentos e três reais e quarenta e sete centavos).</t>
  </si>
  <si>
    <t>(Noventa e seis mil e setecentos reais e vinte e cinco centavos).</t>
  </si>
  <si>
    <t>Quatro Irmãos, 22 de agosto de 2022.</t>
  </si>
  <si>
    <t>Prefeito: _____________________________________</t>
  </si>
  <si>
    <t>Resp. Técnica: ___________________________________</t>
  </si>
  <si>
    <t>PLANILHA PROPOSTA</t>
  </si>
  <si>
    <t xml:space="preserve">A presente proposta importa em </t>
  </si>
  <si>
    <t>R$ ____________________________________________________________________________</t>
  </si>
  <si>
    <t>DATA: _____________________________________________________________________</t>
  </si>
  <si>
    <t>PROPONENTE: 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</si>
</sst>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3" fontId="2" fillId="0" borderId="1" xfId="1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horizontal="right" vertical="center"/>
    </xf>
    <xf numFmtId="44" fontId="2" fillId="0" borderId="0" xfId="2" applyFont="1" applyAlignment="1">
      <alignment horizontal="center" vertical="center"/>
    </xf>
    <xf numFmtId="43" fontId="2" fillId="0" borderId="0" xfId="1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43" fontId="0" fillId="0" borderId="3" xfId="1" applyFont="1" applyBorder="1"/>
    <xf numFmtId="43" fontId="2" fillId="0" borderId="3" xfId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43" fontId="2" fillId="0" borderId="5" xfId="1" applyFont="1" applyBorder="1"/>
    <xf numFmtId="43" fontId="2" fillId="0" borderId="6" xfId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0" fillId="0" borderId="8" xfId="0" applyBorder="1"/>
    <xf numFmtId="43" fontId="0" fillId="0" borderId="8" xfId="1" applyFont="1" applyBorder="1"/>
    <xf numFmtId="43" fontId="0" fillId="0" borderId="9" xfId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4" fontId="2" fillId="0" borderId="0" xfId="2" applyFont="1" applyAlignment="1">
      <alignment horizontal="center" vertical="center" wrapText="1"/>
    </xf>
    <xf numFmtId="44" fontId="2" fillId="0" borderId="13" xfId="2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Normal="100" workbookViewId="0">
      <selection activeCell="G65" sqref="G65"/>
    </sheetView>
  </sheetViews>
  <sheetFormatPr defaultRowHeight="15" x14ac:dyDescent="0.25"/>
  <cols>
    <col min="1" max="1" width="9.140625" style="9"/>
    <col min="2" max="2" width="9.140625" style="8"/>
    <col min="3" max="3" width="54.42578125" customWidth="1"/>
    <col min="4" max="4" width="9.28515625" bestFit="1" customWidth="1"/>
    <col min="5" max="5" width="14.5703125" style="1" bestFit="1" customWidth="1"/>
    <col min="6" max="6" width="11" style="1" customWidth="1"/>
    <col min="7" max="7" width="12.7109375" style="1" customWidth="1"/>
    <col min="8" max="9" width="11" style="1" customWidth="1"/>
    <col min="10" max="10" width="11.5703125" style="1" bestFit="1" customWidth="1"/>
  </cols>
  <sheetData>
    <row r="1" spans="1:10" ht="15.75" x14ac:dyDescent="0.25">
      <c r="A1" s="35" t="s">
        <v>164</v>
      </c>
      <c r="B1" s="35"/>
      <c r="C1" s="35"/>
      <c r="D1" s="35"/>
      <c r="E1" s="35"/>
      <c r="F1" s="35"/>
      <c r="G1" s="35"/>
      <c r="H1" s="35"/>
      <c r="I1" s="35"/>
      <c r="J1" s="35"/>
    </row>
    <row r="3" spans="1:10" x14ac:dyDescent="0.25">
      <c r="A3" s="10" t="s">
        <v>152</v>
      </c>
    </row>
    <row r="4" spans="1:10" x14ac:dyDescent="0.25">
      <c r="A4" s="10" t="s">
        <v>153</v>
      </c>
    </row>
    <row r="5" spans="1:10" x14ac:dyDescent="0.25">
      <c r="A5" s="10" t="s">
        <v>154</v>
      </c>
    </row>
    <row r="7" spans="1:10" ht="15.75" thickBot="1" x14ac:dyDescent="0.3">
      <c r="A7" s="9" t="s">
        <v>102</v>
      </c>
    </row>
    <row r="8" spans="1:10" s="8" customFormat="1" ht="45.75" thickBot="1" x14ac:dyDescent="0.3">
      <c r="A8" s="30" t="s">
        <v>97</v>
      </c>
      <c r="B8" s="31" t="s">
        <v>98</v>
      </c>
      <c r="C8" s="31" t="s">
        <v>99</v>
      </c>
      <c r="D8" s="31" t="s">
        <v>100</v>
      </c>
      <c r="E8" s="32" t="s">
        <v>101</v>
      </c>
      <c r="F8" s="33" t="s">
        <v>103</v>
      </c>
      <c r="G8" s="33" t="s">
        <v>104</v>
      </c>
      <c r="H8" s="33" t="s">
        <v>105</v>
      </c>
      <c r="I8" s="33" t="s">
        <v>106</v>
      </c>
      <c r="J8" s="34" t="s">
        <v>107</v>
      </c>
    </row>
    <row r="9" spans="1:10" x14ac:dyDescent="0.25">
      <c r="A9" s="24">
        <v>1</v>
      </c>
      <c r="B9" s="25"/>
      <c r="C9" s="26" t="s">
        <v>6</v>
      </c>
      <c r="D9" s="27" t="s">
        <v>0</v>
      </c>
      <c r="E9" s="28"/>
      <c r="F9" s="28"/>
      <c r="G9" s="28"/>
      <c r="H9" s="28"/>
      <c r="I9" s="28"/>
      <c r="J9" s="29"/>
    </row>
    <row r="10" spans="1:10" ht="30" x14ac:dyDescent="0.25">
      <c r="A10" s="16" t="s">
        <v>109</v>
      </c>
      <c r="B10" s="7" t="s">
        <v>7</v>
      </c>
      <c r="C10" s="5" t="s">
        <v>8</v>
      </c>
      <c r="D10" s="2" t="s">
        <v>4</v>
      </c>
      <c r="E10" s="3">
        <v>1324.68</v>
      </c>
      <c r="F10" s="3"/>
      <c r="G10" s="3">
        <f>F10*E10</f>
        <v>0</v>
      </c>
      <c r="H10" s="3"/>
      <c r="I10" s="3">
        <f>H10*E10</f>
        <v>0</v>
      </c>
      <c r="J10" s="17">
        <f>G10+I10</f>
        <v>0</v>
      </c>
    </row>
    <row r="11" spans="1:10" ht="45" x14ac:dyDescent="0.25">
      <c r="A11" s="16" t="s">
        <v>110</v>
      </c>
      <c r="B11" s="7" t="s">
        <v>9</v>
      </c>
      <c r="C11" s="5" t="s">
        <v>10</v>
      </c>
      <c r="D11" s="2" t="s">
        <v>4</v>
      </c>
      <c r="E11" s="3">
        <v>1086.6400000000001</v>
      </c>
      <c r="F11" s="3"/>
      <c r="G11" s="3">
        <f>F11*E11</f>
        <v>0</v>
      </c>
      <c r="H11" s="3"/>
      <c r="I11" s="3">
        <f>H11*E11</f>
        <v>0</v>
      </c>
      <c r="J11" s="17">
        <f t="shared" ref="J11:J12" si="0">G11+I11</f>
        <v>0</v>
      </c>
    </row>
    <row r="12" spans="1:10" ht="75" x14ac:dyDescent="0.25">
      <c r="A12" s="16" t="s">
        <v>111</v>
      </c>
      <c r="B12" s="7" t="s">
        <v>11</v>
      </c>
      <c r="C12" s="5" t="s">
        <v>12</v>
      </c>
      <c r="D12" s="2" t="s">
        <v>2</v>
      </c>
      <c r="E12" s="3">
        <v>724.72</v>
      </c>
      <c r="F12" s="3"/>
      <c r="G12" s="3">
        <f>F12*E12</f>
        <v>0</v>
      </c>
      <c r="H12" s="3"/>
      <c r="I12" s="3">
        <f>H12*E12</f>
        <v>0</v>
      </c>
      <c r="J12" s="17">
        <f t="shared" si="0"/>
        <v>0</v>
      </c>
    </row>
    <row r="13" spans="1:10" x14ac:dyDescent="0.25">
      <c r="A13" s="16"/>
      <c r="B13" s="7"/>
      <c r="C13" s="4" t="s">
        <v>108</v>
      </c>
      <c r="D13" s="2"/>
      <c r="E13" s="3"/>
      <c r="F13" s="3"/>
      <c r="G13" s="6">
        <f>SUM(G10:G12)</f>
        <v>0</v>
      </c>
      <c r="H13" s="6"/>
      <c r="I13" s="6">
        <f>SUM(I10:I12)</f>
        <v>0</v>
      </c>
      <c r="J13" s="18">
        <f>I13+G13</f>
        <v>0</v>
      </c>
    </row>
    <row r="14" spans="1:10" x14ac:dyDescent="0.25">
      <c r="A14" s="16">
        <v>2</v>
      </c>
      <c r="B14" s="7"/>
      <c r="C14" s="4" t="s">
        <v>13</v>
      </c>
      <c r="D14" s="2" t="s">
        <v>0</v>
      </c>
      <c r="E14" s="3"/>
      <c r="F14" s="3"/>
      <c r="G14" s="3"/>
      <c r="H14" s="3"/>
      <c r="I14" s="3"/>
      <c r="J14" s="17"/>
    </row>
    <row r="15" spans="1:10" ht="30" x14ac:dyDescent="0.25">
      <c r="A15" s="16" t="s">
        <v>112</v>
      </c>
      <c r="B15" s="4" t="s">
        <v>7</v>
      </c>
      <c r="C15" s="5" t="s">
        <v>8</v>
      </c>
      <c r="D15" s="2" t="s">
        <v>4</v>
      </c>
      <c r="E15" s="3">
        <v>72</v>
      </c>
      <c r="F15" s="3"/>
      <c r="G15" s="3">
        <f t="shared" ref="G15:G34" si="1">F15*E15</f>
        <v>0</v>
      </c>
      <c r="H15" s="3"/>
      <c r="I15" s="3">
        <f>H15*E15</f>
        <v>0</v>
      </c>
      <c r="J15" s="17">
        <f t="shared" ref="J15:J35" si="2">G15+I15</f>
        <v>0</v>
      </c>
    </row>
    <row r="16" spans="1:10" x14ac:dyDescent="0.25">
      <c r="A16" s="16" t="s">
        <v>113</v>
      </c>
      <c r="B16" s="4" t="s">
        <v>14</v>
      </c>
      <c r="C16" s="5" t="s">
        <v>15</v>
      </c>
      <c r="D16" s="2" t="s">
        <v>5</v>
      </c>
      <c r="E16" s="3">
        <v>15.2</v>
      </c>
      <c r="F16" s="3"/>
      <c r="G16" s="3">
        <f t="shared" si="1"/>
        <v>0</v>
      </c>
      <c r="H16" s="3"/>
      <c r="I16" s="3">
        <f t="shared" ref="I16:I34" si="3">H16*E16</f>
        <v>0</v>
      </c>
      <c r="J16" s="17">
        <f t="shared" si="2"/>
        <v>0</v>
      </c>
    </row>
    <row r="17" spans="1:10" ht="45" x14ac:dyDescent="0.25">
      <c r="A17" s="16" t="s">
        <v>114</v>
      </c>
      <c r="B17" s="4" t="s">
        <v>16</v>
      </c>
      <c r="C17" s="5" t="s">
        <v>17</v>
      </c>
      <c r="D17" s="2" t="s">
        <v>5</v>
      </c>
      <c r="E17" s="3">
        <v>1.05</v>
      </c>
      <c r="F17" s="3"/>
      <c r="G17" s="3">
        <f t="shared" si="1"/>
        <v>0</v>
      </c>
      <c r="H17" s="3"/>
      <c r="I17" s="3">
        <f t="shared" si="3"/>
        <v>0</v>
      </c>
      <c r="J17" s="17">
        <f t="shared" si="2"/>
        <v>0</v>
      </c>
    </row>
    <row r="18" spans="1:10" ht="60" x14ac:dyDescent="0.25">
      <c r="A18" s="16" t="s">
        <v>115</v>
      </c>
      <c r="B18" s="4" t="s">
        <v>18</v>
      </c>
      <c r="C18" s="5" t="s">
        <v>19</v>
      </c>
      <c r="D18" s="2" t="s">
        <v>5</v>
      </c>
      <c r="E18" s="3">
        <v>8.23</v>
      </c>
      <c r="F18" s="3"/>
      <c r="G18" s="3">
        <f t="shared" si="1"/>
        <v>0</v>
      </c>
      <c r="H18" s="3"/>
      <c r="I18" s="3">
        <f t="shared" si="3"/>
        <v>0</v>
      </c>
      <c r="J18" s="17">
        <f t="shared" si="2"/>
        <v>0</v>
      </c>
    </row>
    <row r="19" spans="1:10" ht="45" x14ac:dyDescent="0.25">
      <c r="A19" s="16" t="s">
        <v>116</v>
      </c>
      <c r="B19" s="4" t="s">
        <v>20</v>
      </c>
      <c r="C19" s="5" t="s">
        <v>21</v>
      </c>
      <c r="D19" s="2" t="s">
        <v>1</v>
      </c>
      <c r="E19" s="3">
        <v>30.64</v>
      </c>
      <c r="F19" s="3"/>
      <c r="G19" s="3">
        <f t="shared" si="1"/>
        <v>0</v>
      </c>
      <c r="H19" s="3"/>
      <c r="I19" s="3">
        <f t="shared" si="3"/>
        <v>0</v>
      </c>
      <c r="J19" s="17">
        <f t="shared" si="2"/>
        <v>0</v>
      </c>
    </row>
    <row r="20" spans="1:10" ht="45" x14ac:dyDescent="0.25">
      <c r="A20" s="16" t="s">
        <v>117</v>
      </c>
      <c r="B20" s="4" t="s">
        <v>22</v>
      </c>
      <c r="C20" s="5" t="s">
        <v>23</v>
      </c>
      <c r="D20" s="2" t="s">
        <v>5</v>
      </c>
      <c r="E20" s="3">
        <v>3.4</v>
      </c>
      <c r="F20" s="3"/>
      <c r="G20" s="3">
        <f t="shared" si="1"/>
        <v>0</v>
      </c>
      <c r="H20" s="3"/>
      <c r="I20" s="3">
        <f t="shared" si="3"/>
        <v>0</v>
      </c>
      <c r="J20" s="17">
        <f t="shared" si="2"/>
        <v>0</v>
      </c>
    </row>
    <row r="21" spans="1:10" ht="30" x14ac:dyDescent="0.25">
      <c r="A21" s="16" t="s">
        <v>118</v>
      </c>
      <c r="B21" s="4" t="s">
        <v>24</v>
      </c>
      <c r="C21" s="5" t="s">
        <v>25</v>
      </c>
      <c r="D21" s="2" t="s">
        <v>26</v>
      </c>
      <c r="E21" s="3">
        <v>55.03</v>
      </c>
      <c r="F21" s="3"/>
      <c r="G21" s="3">
        <f t="shared" si="1"/>
        <v>0</v>
      </c>
      <c r="H21" s="3"/>
      <c r="I21" s="3">
        <f t="shared" si="3"/>
        <v>0</v>
      </c>
      <c r="J21" s="17">
        <f t="shared" si="2"/>
        <v>0</v>
      </c>
    </row>
    <row r="22" spans="1:10" x14ac:dyDescent="0.25">
      <c r="A22" s="16" t="s">
        <v>119</v>
      </c>
      <c r="B22" s="4" t="s">
        <v>27</v>
      </c>
      <c r="C22" s="5" t="s">
        <v>28</v>
      </c>
      <c r="D22" s="2" t="s">
        <v>26</v>
      </c>
      <c r="E22" s="3">
        <v>5.62</v>
      </c>
      <c r="F22" s="3"/>
      <c r="G22" s="3">
        <f t="shared" si="1"/>
        <v>0</v>
      </c>
      <c r="H22" s="3"/>
      <c r="I22" s="3">
        <f t="shared" si="3"/>
        <v>0</v>
      </c>
      <c r="J22" s="17">
        <f t="shared" si="2"/>
        <v>0</v>
      </c>
    </row>
    <row r="23" spans="1:10" ht="30" x14ac:dyDescent="0.25">
      <c r="A23" s="16" t="s">
        <v>120</v>
      </c>
      <c r="B23" s="4" t="s">
        <v>29</v>
      </c>
      <c r="C23" s="5" t="s">
        <v>30</v>
      </c>
      <c r="D23" s="2" t="s">
        <v>31</v>
      </c>
      <c r="E23" s="3">
        <v>1.73</v>
      </c>
      <c r="F23" s="3"/>
      <c r="G23" s="3">
        <f t="shared" si="1"/>
        <v>0</v>
      </c>
      <c r="H23" s="3"/>
      <c r="I23" s="3">
        <f t="shared" si="3"/>
        <v>0</v>
      </c>
      <c r="J23" s="17">
        <f t="shared" si="2"/>
        <v>0</v>
      </c>
    </row>
    <row r="24" spans="1:10" ht="30" x14ac:dyDescent="0.25">
      <c r="A24" s="16" t="s">
        <v>121</v>
      </c>
      <c r="B24" s="4" t="s">
        <v>32</v>
      </c>
      <c r="C24" s="5" t="s">
        <v>33</v>
      </c>
      <c r="D24" s="2" t="s">
        <v>4</v>
      </c>
      <c r="E24" s="3">
        <v>24.72</v>
      </c>
      <c r="F24" s="3"/>
      <c r="G24" s="3">
        <f t="shared" si="1"/>
        <v>0</v>
      </c>
      <c r="H24" s="3"/>
      <c r="I24" s="3">
        <f t="shared" si="3"/>
        <v>0</v>
      </c>
      <c r="J24" s="17">
        <f t="shared" si="2"/>
        <v>0</v>
      </c>
    </row>
    <row r="25" spans="1:10" ht="30" x14ac:dyDescent="0.25">
      <c r="A25" s="16" t="s">
        <v>122</v>
      </c>
      <c r="B25" s="4" t="s">
        <v>34</v>
      </c>
      <c r="C25" s="5" t="s">
        <v>35</v>
      </c>
      <c r="D25" s="2" t="s">
        <v>36</v>
      </c>
      <c r="E25" s="3">
        <v>200</v>
      </c>
      <c r="F25" s="3"/>
      <c r="G25" s="3">
        <f t="shared" si="1"/>
        <v>0</v>
      </c>
      <c r="H25" s="3"/>
      <c r="I25" s="3">
        <f t="shared" si="3"/>
        <v>0</v>
      </c>
      <c r="J25" s="17">
        <f t="shared" si="2"/>
        <v>0</v>
      </c>
    </row>
    <row r="26" spans="1:10" ht="30" x14ac:dyDescent="0.25">
      <c r="A26" s="16" t="s">
        <v>123</v>
      </c>
      <c r="B26" s="4" t="s">
        <v>37</v>
      </c>
      <c r="C26" s="5" t="s">
        <v>38</v>
      </c>
      <c r="D26" s="2" t="s">
        <v>36</v>
      </c>
      <c r="E26" s="3">
        <v>20</v>
      </c>
      <c r="F26" s="3"/>
      <c r="G26" s="3">
        <f t="shared" si="1"/>
        <v>0</v>
      </c>
      <c r="H26" s="3"/>
      <c r="I26" s="3">
        <f t="shared" si="3"/>
        <v>0</v>
      </c>
      <c r="J26" s="17">
        <f t="shared" si="2"/>
        <v>0</v>
      </c>
    </row>
    <row r="27" spans="1:10" ht="45" x14ac:dyDescent="0.25">
      <c r="A27" s="16" t="s">
        <v>124</v>
      </c>
      <c r="B27" s="4" t="s">
        <v>39</v>
      </c>
      <c r="C27" s="5" t="s">
        <v>40</v>
      </c>
      <c r="D27" s="2" t="s">
        <v>26</v>
      </c>
      <c r="E27" s="3">
        <v>40</v>
      </c>
      <c r="F27" s="3"/>
      <c r="G27" s="3">
        <f t="shared" si="1"/>
        <v>0</v>
      </c>
      <c r="H27" s="3"/>
      <c r="I27" s="3">
        <f t="shared" si="3"/>
        <v>0</v>
      </c>
      <c r="J27" s="17">
        <f t="shared" si="2"/>
        <v>0</v>
      </c>
    </row>
    <row r="28" spans="1:10" ht="30" x14ac:dyDescent="0.25">
      <c r="A28" s="16" t="s">
        <v>125</v>
      </c>
      <c r="B28" s="4" t="s">
        <v>41</v>
      </c>
      <c r="C28" s="5" t="s">
        <v>42</v>
      </c>
      <c r="D28" s="2" t="s">
        <v>5</v>
      </c>
      <c r="E28" s="3">
        <v>0.35</v>
      </c>
      <c r="F28" s="3"/>
      <c r="G28" s="3">
        <f t="shared" si="1"/>
        <v>0</v>
      </c>
      <c r="H28" s="3"/>
      <c r="I28" s="3">
        <f t="shared" si="3"/>
        <v>0</v>
      </c>
      <c r="J28" s="17">
        <f t="shared" si="2"/>
        <v>0</v>
      </c>
    </row>
    <row r="29" spans="1:10" ht="30" x14ac:dyDescent="0.25">
      <c r="A29" s="16" t="s">
        <v>126</v>
      </c>
      <c r="B29" s="4" t="s">
        <v>43</v>
      </c>
      <c r="C29" s="5" t="s">
        <v>44</v>
      </c>
      <c r="D29" s="2" t="s">
        <v>45</v>
      </c>
      <c r="E29" s="3">
        <v>8</v>
      </c>
      <c r="F29" s="3"/>
      <c r="G29" s="3">
        <f t="shared" si="1"/>
        <v>0</v>
      </c>
      <c r="H29" s="3"/>
      <c r="I29" s="3">
        <f t="shared" si="3"/>
        <v>0</v>
      </c>
      <c r="J29" s="17">
        <f t="shared" si="2"/>
        <v>0</v>
      </c>
    </row>
    <row r="30" spans="1:10" ht="75" x14ac:dyDescent="0.25">
      <c r="A30" s="16" t="s">
        <v>127</v>
      </c>
      <c r="B30" s="4" t="s">
        <v>46</v>
      </c>
      <c r="C30" s="5" t="s">
        <v>47</v>
      </c>
      <c r="D30" s="2" t="s">
        <v>2</v>
      </c>
      <c r="E30" s="3">
        <v>16</v>
      </c>
      <c r="F30" s="3"/>
      <c r="G30" s="3">
        <f t="shared" si="1"/>
        <v>0</v>
      </c>
      <c r="H30" s="3"/>
      <c r="I30" s="3">
        <f t="shared" si="3"/>
        <v>0</v>
      </c>
      <c r="J30" s="17">
        <f t="shared" si="2"/>
        <v>0</v>
      </c>
    </row>
    <row r="31" spans="1:10" ht="60" x14ac:dyDescent="0.25">
      <c r="A31" s="16" t="s">
        <v>128</v>
      </c>
      <c r="B31" s="4" t="s">
        <v>48</v>
      </c>
      <c r="C31" s="5" t="s">
        <v>49</v>
      </c>
      <c r="D31" s="2" t="s">
        <v>4</v>
      </c>
      <c r="E31" s="3">
        <v>8.8000000000000007</v>
      </c>
      <c r="F31" s="3"/>
      <c r="G31" s="3">
        <f t="shared" si="1"/>
        <v>0</v>
      </c>
      <c r="H31" s="3"/>
      <c r="I31" s="3">
        <f t="shared" si="3"/>
        <v>0</v>
      </c>
      <c r="J31" s="17">
        <f t="shared" si="2"/>
        <v>0</v>
      </c>
    </row>
    <row r="32" spans="1:10" ht="60" x14ac:dyDescent="0.25">
      <c r="A32" s="16" t="s">
        <v>129</v>
      </c>
      <c r="B32" s="4" t="s">
        <v>50</v>
      </c>
      <c r="C32" s="5" t="s">
        <v>51</v>
      </c>
      <c r="D32" s="2" t="s">
        <v>4</v>
      </c>
      <c r="E32" s="3">
        <v>8.8000000000000007</v>
      </c>
      <c r="F32" s="3"/>
      <c r="G32" s="3">
        <f t="shared" si="1"/>
        <v>0</v>
      </c>
      <c r="H32" s="3"/>
      <c r="I32" s="3">
        <f t="shared" si="3"/>
        <v>0</v>
      </c>
      <c r="J32" s="17">
        <f t="shared" si="2"/>
        <v>0</v>
      </c>
    </row>
    <row r="33" spans="1:10" ht="30" x14ac:dyDescent="0.25">
      <c r="A33" s="16" t="s">
        <v>130</v>
      </c>
      <c r="B33" s="4" t="s">
        <v>52</v>
      </c>
      <c r="C33" s="5" t="s">
        <v>53</v>
      </c>
      <c r="D33" s="2" t="s">
        <v>4</v>
      </c>
      <c r="E33" s="3">
        <v>8.8000000000000007</v>
      </c>
      <c r="F33" s="3"/>
      <c r="G33" s="3">
        <f t="shared" si="1"/>
        <v>0</v>
      </c>
      <c r="H33" s="3"/>
      <c r="I33" s="3">
        <f t="shared" si="3"/>
        <v>0</v>
      </c>
      <c r="J33" s="17">
        <f t="shared" si="2"/>
        <v>0</v>
      </c>
    </row>
    <row r="34" spans="1:10" ht="30" x14ac:dyDescent="0.25">
      <c r="A34" s="16" t="s">
        <v>131</v>
      </c>
      <c r="B34" s="4" t="s">
        <v>54</v>
      </c>
      <c r="C34" s="5" t="s">
        <v>55</v>
      </c>
      <c r="D34" s="2" t="s">
        <v>4</v>
      </c>
      <c r="E34" s="3">
        <v>8.8000000000000007</v>
      </c>
      <c r="F34" s="3"/>
      <c r="G34" s="3">
        <f t="shared" si="1"/>
        <v>0</v>
      </c>
      <c r="H34" s="3"/>
      <c r="I34" s="3">
        <f t="shared" si="3"/>
        <v>0</v>
      </c>
      <c r="J34" s="17">
        <f t="shared" si="2"/>
        <v>0</v>
      </c>
    </row>
    <row r="35" spans="1:10" s="8" customFormat="1" x14ac:dyDescent="0.25">
      <c r="A35" s="16"/>
      <c r="B35" s="7"/>
      <c r="C35" s="4" t="s">
        <v>108</v>
      </c>
      <c r="D35" s="7"/>
      <c r="E35" s="6"/>
      <c r="F35" s="6"/>
      <c r="G35" s="6">
        <f>SUM(G15:G34)</f>
        <v>0</v>
      </c>
      <c r="H35" s="6"/>
      <c r="I35" s="6">
        <f>SUM(I15:I34)</f>
        <v>0</v>
      </c>
      <c r="J35" s="18">
        <f t="shared" si="2"/>
        <v>0</v>
      </c>
    </row>
    <row r="36" spans="1:10" x14ac:dyDescent="0.25">
      <c r="A36" s="16">
        <v>3</v>
      </c>
      <c r="B36" s="7"/>
      <c r="C36" s="4" t="s">
        <v>56</v>
      </c>
      <c r="D36" s="2" t="s">
        <v>0</v>
      </c>
      <c r="E36" s="3"/>
      <c r="F36" s="3"/>
      <c r="G36" s="3"/>
      <c r="H36" s="3"/>
      <c r="I36" s="3"/>
      <c r="J36" s="17"/>
    </row>
    <row r="37" spans="1:10" ht="45" x14ac:dyDescent="0.25">
      <c r="A37" s="16" t="s">
        <v>132</v>
      </c>
      <c r="B37" s="7" t="s">
        <v>57</v>
      </c>
      <c r="C37" s="5" t="s">
        <v>58</v>
      </c>
      <c r="D37" s="2" t="s">
        <v>2</v>
      </c>
      <c r="E37" s="3">
        <v>2706</v>
      </c>
      <c r="F37" s="3"/>
      <c r="G37" s="3">
        <f t="shared" ref="G37:G57" si="4">F37*E37</f>
        <v>0</v>
      </c>
      <c r="H37" s="3"/>
      <c r="I37" s="3">
        <f t="shared" ref="I37:I57" si="5">H37*E37</f>
        <v>0</v>
      </c>
      <c r="J37" s="17">
        <f t="shared" ref="J37:J58" si="6">G37+I37</f>
        <v>0</v>
      </c>
    </row>
    <row r="38" spans="1:10" x14ac:dyDescent="0.25">
      <c r="A38" s="16" t="s">
        <v>133</v>
      </c>
      <c r="B38" s="7" t="s">
        <v>59</v>
      </c>
      <c r="C38" s="5" t="s">
        <v>60</v>
      </c>
      <c r="D38" s="2" t="s">
        <v>45</v>
      </c>
      <c r="E38" s="3">
        <v>289.5</v>
      </c>
      <c r="F38" s="3"/>
      <c r="G38" s="3">
        <f t="shared" si="4"/>
        <v>0</v>
      </c>
      <c r="H38" s="3"/>
      <c r="I38" s="3">
        <f t="shared" si="5"/>
        <v>0</v>
      </c>
      <c r="J38" s="17">
        <f t="shared" si="6"/>
        <v>0</v>
      </c>
    </row>
    <row r="39" spans="1:10" ht="30" x14ac:dyDescent="0.25">
      <c r="A39" s="16" t="s">
        <v>134</v>
      </c>
      <c r="B39" s="7" t="s">
        <v>61</v>
      </c>
      <c r="C39" s="5" t="s">
        <v>62</v>
      </c>
      <c r="D39" s="2" t="s">
        <v>3</v>
      </c>
      <c r="E39" s="3">
        <v>32</v>
      </c>
      <c r="F39" s="3"/>
      <c r="G39" s="3">
        <f t="shared" si="4"/>
        <v>0</v>
      </c>
      <c r="H39" s="3"/>
      <c r="I39" s="3">
        <f t="shared" si="5"/>
        <v>0</v>
      </c>
      <c r="J39" s="17">
        <f t="shared" si="6"/>
        <v>0</v>
      </c>
    </row>
    <row r="40" spans="1:10" ht="30" x14ac:dyDescent="0.25">
      <c r="A40" s="16" t="s">
        <v>135</v>
      </c>
      <c r="B40" s="7" t="s">
        <v>63</v>
      </c>
      <c r="C40" s="5" t="s">
        <v>64</v>
      </c>
      <c r="D40" s="2" t="s">
        <v>3</v>
      </c>
      <c r="E40" s="3">
        <v>1</v>
      </c>
      <c r="F40" s="3"/>
      <c r="G40" s="3">
        <f t="shared" si="4"/>
        <v>0</v>
      </c>
      <c r="H40" s="3"/>
      <c r="I40" s="3">
        <f t="shared" si="5"/>
        <v>0</v>
      </c>
      <c r="J40" s="17">
        <f t="shared" si="6"/>
        <v>0</v>
      </c>
    </row>
    <row r="41" spans="1:10" ht="30" x14ac:dyDescent="0.25">
      <c r="A41" s="16" t="s">
        <v>136</v>
      </c>
      <c r="B41" s="7" t="s">
        <v>65</v>
      </c>
      <c r="C41" s="5" t="s">
        <v>66</v>
      </c>
      <c r="D41" s="2" t="s">
        <v>3</v>
      </c>
      <c r="E41" s="3">
        <v>1</v>
      </c>
      <c r="F41" s="3"/>
      <c r="G41" s="3">
        <f t="shared" si="4"/>
        <v>0</v>
      </c>
      <c r="H41" s="3"/>
      <c r="I41" s="3">
        <f t="shared" si="5"/>
        <v>0</v>
      </c>
      <c r="J41" s="17">
        <f t="shared" si="6"/>
        <v>0</v>
      </c>
    </row>
    <row r="42" spans="1:10" x14ac:dyDescent="0.25">
      <c r="A42" s="16" t="s">
        <v>137</v>
      </c>
      <c r="B42" s="7" t="s">
        <v>67</v>
      </c>
      <c r="C42" s="5" t="s">
        <v>68</v>
      </c>
      <c r="D42" s="2" t="s">
        <v>2</v>
      </c>
      <c r="E42" s="3">
        <v>761.6</v>
      </c>
      <c r="F42" s="3"/>
      <c r="G42" s="3">
        <f t="shared" si="4"/>
        <v>0</v>
      </c>
      <c r="H42" s="3"/>
      <c r="I42" s="3">
        <f t="shared" si="5"/>
        <v>0</v>
      </c>
      <c r="J42" s="17">
        <f t="shared" si="6"/>
        <v>0</v>
      </c>
    </row>
    <row r="43" spans="1:10" ht="30" x14ac:dyDescent="0.25">
      <c r="A43" s="16" t="s">
        <v>138</v>
      </c>
      <c r="B43" s="7" t="s">
        <v>69</v>
      </c>
      <c r="C43" s="5" t="s">
        <v>70</v>
      </c>
      <c r="D43" s="2" t="s">
        <v>71</v>
      </c>
      <c r="E43" s="3">
        <v>761.6</v>
      </c>
      <c r="F43" s="3"/>
      <c r="G43" s="3">
        <f t="shared" si="4"/>
        <v>0</v>
      </c>
      <c r="H43" s="3"/>
      <c r="I43" s="3">
        <f t="shared" si="5"/>
        <v>0</v>
      </c>
      <c r="J43" s="17">
        <f t="shared" si="6"/>
        <v>0</v>
      </c>
    </row>
    <row r="44" spans="1:10" ht="60" x14ac:dyDescent="0.25">
      <c r="A44" s="16" t="s">
        <v>139</v>
      </c>
      <c r="B44" s="7" t="s">
        <v>72</v>
      </c>
      <c r="C44" s="5" t="s">
        <v>73</v>
      </c>
      <c r="D44" s="2" t="s">
        <v>3</v>
      </c>
      <c r="E44" s="3">
        <v>4</v>
      </c>
      <c r="F44" s="3"/>
      <c r="G44" s="3">
        <f t="shared" si="4"/>
        <v>0</v>
      </c>
      <c r="H44" s="3"/>
      <c r="I44" s="3">
        <f t="shared" si="5"/>
        <v>0</v>
      </c>
      <c r="J44" s="17">
        <f t="shared" si="6"/>
        <v>0</v>
      </c>
    </row>
    <row r="45" spans="1:10" ht="45" x14ac:dyDescent="0.25">
      <c r="A45" s="16" t="s">
        <v>140</v>
      </c>
      <c r="B45" s="7" t="s">
        <v>74</v>
      </c>
      <c r="C45" s="5" t="s">
        <v>75</v>
      </c>
      <c r="D45" s="2" t="s">
        <v>36</v>
      </c>
      <c r="E45" s="3">
        <v>28</v>
      </c>
      <c r="F45" s="3"/>
      <c r="G45" s="3">
        <f t="shared" si="4"/>
        <v>0</v>
      </c>
      <c r="H45" s="3"/>
      <c r="I45" s="3">
        <f t="shared" si="5"/>
        <v>0</v>
      </c>
      <c r="J45" s="17">
        <f t="shared" si="6"/>
        <v>0</v>
      </c>
    </row>
    <row r="46" spans="1:10" ht="30" x14ac:dyDescent="0.25">
      <c r="A46" s="16" t="s">
        <v>141</v>
      </c>
      <c r="B46" s="7" t="s">
        <v>76</v>
      </c>
      <c r="C46" s="5" t="s">
        <v>77</v>
      </c>
      <c r="D46" s="2" t="s">
        <v>36</v>
      </c>
      <c r="E46" s="3">
        <v>28</v>
      </c>
      <c r="F46" s="3"/>
      <c r="G46" s="3">
        <f t="shared" si="4"/>
        <v>0</v>
      </c>
      <c r="H46" s="3"/>
      <c r="I46" s="3">
        <f t="shared" si="5"/>
        <v>0</v>
      </c>
      <c r="J46" s="17">
        <f t="shared" si="6"/>
        <v>0</v>
      </c>
    </row>
    <row r="47" spans="1:10" ht="90" x14ac:dyDescent="0.25">
      <c r="A47" s="16" t="s">
        <v>142</v>
      </c>
      <c r="B47" s="7" t="s">
        <v>78</v>
      </c>
      <c r="C47" s="5" t="s">
        <v>79</v>
      </c>
      <c r="D47" s="2" t="s">
        <v>3</v>
      </c>
      <c r="E47" s="3">
        <v>39</v>
      </c>
      <c r="F47" s="3"/>
      <c r="G47" s="3">
        <f t="shared" si="4"/>
        <v>0</v>
      </c>
      <c r="H47" s="3"/>
      <c r="I47" s="3">
        <f t="shared" si="5"/>
        <v>0</v>
      </c>
      <c r="J47" s="17">
        <f t="shared" si="6"/>
        <v>0</v>
      </c>
    </row>
    <row r="48" spans="1:10" ht="90" x14ac:dyDescent="0.25">
      <c r="A48" s="16" t="s">
        <v>143</v>
      </c>
      <c r="B48" s="7" t="s">
        <v>80</v>
      </c>
      <c r="C48" s="5" t="s">
        <v>81</v>
      </c>
      <c r="D48" s="2" t="s">
        <v>3</v>
      </c>
      <c r="E48" s="3">
        <v>16</v>
      </c>
      <c r="F48" s="3"/>
      <c r="G48" s="3">
        <f t="shared" si="4"/>
        <v>0</v>
      </c>
      <c r="H48" s="3"/>
      <c r="I48" s="3">
        <f t="shared" si="5"/>
        <v>0</v>
      </c>
      <c r="J48" s="17">
        <f t="shared" si="6"/>
        <v>0</v>
      </c>
    </row>
    <row r="49" spans="1:10" ht="45" x14ac:dyDescent="0.25">
      <c r="A49" s="16" t="s">
        <v>144</v>
      </c>
      <c r="B49" s="7" t="s">
        <v>82</v>
      </c>
      <c r="C49" s="5" t="s">
        <v>83</v>
      </c>
      <c r="D49" s="2" t="s">
        <v>36</v>
      </c>
      <c r="E49" s="3">
        <v>4</v>
      </c>
      <c r="F49" s="3"/>
      <c r="G49" s="3">
        <f t="shared" si="4"/>
        <v>0</v>
      </c>
      <c r="H49" s="3"/>
      <c r="I49" s="3">
        <f t="shared" si="5"/>
        <v>0</v>
      </c>
      <c r="J49" s="17">
        <f t="shared" si="6"/>
        <v>0</v>
      </c>
    </row>
    <row r="50" spans="1:10" ht="75" x14ac:dyDescent="0.25">
      <c r="A50" s="16" t="s">
        <v>145</v>
      </c>
      <c r="B50" s="7" t="s">
        <v>84</v>
      </c>
      <c r="C50" s="5" t="s">
        <v>85</v>
      </c>
      <c r="D50" s="2" t="s">
        <v>3</v>
      </c>
      <c r="E50" s="3">
        <v>17</v>
      </c>
      <c r="F50" s="3"/>
      <c r="G50" s="3">
        <f t="shared" si="4"/>
        <v>0</v>
      </c>
      <c r="H50" s="3"/>
      <c r="I50" s="3">
        <f t="shared" si="5"/>
        <v>0</v>
      </c>
      <c r="J50" s="17">
        <f t="shared" si="6"/>
        <v>0</v>
      </c>
    </row>
    <row r="51" spans="1:10" ht="75" x14ac:dyDescent="0.25">
      <c r="A51" s="16" t="s">
        <v>146</v>
      </c>
      <c r="B51" s="7" t="s">
        <v>86</v>
      </c>
      <c r="C51" s="5" t="s">
        <v>87</v>
      </c>
      <c r="D51" s="2" t="s">
        <v>3</v>
      </c>
      <c r="E51" s="3">
        <v>8</v>
      </c>
      <c r="F51" s="3"/>
      <c r="G51" s="3">
        <f t="shared" si="4"/>
        <v>0</v>
      </c>
      <c r="H51" s="3"/>
      <c r="I51" s="3">
        <f t="shared" si="5"/>
        <v>0</v>
      </c>
      <c r="J51" s="17">
        <f t="shared" si="6"/>
        <v>0</v>
      </c>
    </row>
    <row r="52" spans="1:10" ht="75" x14ac:dyDescent="0.25">
      <c r="A52" s="16" t="s">
        <v>147</v>
      </c>
      <c r="B52" s="7" t="s">
        <v>88</v>
      </c>
      <c r="C52" s="5" t="s">
        <v>89</v>
      </c>
      <c r="D52" s="2" t="s">
        <v>3</v>
      </c>
      <c r="E52" s="3">
        <v>2</v>
      </c>
      <c r="F52" s="3"/>
      <c r="G52" s="3">
        <f t="shared" si="4"/>
        <v>0</v>
      </c>
      <c r="H52" s="3"/>
      <c r="I52" s="3">
        <f t="shared" si="5"/>
        <v>0</v>
      </c>
      <c r="J52" s="17">
        <f t="shared" si="6"/>
        <v>0</v>
      </c>
    </row>
    <row r="53" spans="1:10" ht="30" x14ac:dyDescent="0.25">
      <c r="A53" s="16" t="s">
        <v>148</v>
      </c>
      <c r="B53" s="7" t="s">
        <v>90</v>
      </c>
      <c r="C53" s="5" t="s">
        <v>91</v>
      </c>
      <c r="D53" s="2" t="s">
        <v>36</v>
      </c>
      <c r="E53" s="3">
        <v>5</v>
      </c>
      <c r="F53" s="3"/>
      <c r="G53" s="3">
        <f t="shared" si="4"/>
        <v>0</v>
      </c>
      <c r="H53" s="3"/>
      <c r="I53" s="3">
        <f t="shared" si="5"/>
        <v>0</v>
      </c>
      <c r="J53" s="17">
        <f t="shared" si="6"/>
        <v>0</v>
      </c>
    </row>
    <row r="54" spans="1:10" s="8" customFormat="1" x14ac:dyDescent="0.25">
      <c r="A54" s="16"/>
      <c r="B54" s="7"/>
      <c r="C54" s="4" t="s">
        <v>108</v>
      </c>
      <c r="D54" s="7"/>
      <c r="E54" s="6"/>
      <c r="F54" s="6"/>
      <c r="G54" s="3">
        <f>SUM(G37:G53)</f>
        <v>0</v>
      </c>
      <c r="H54" s="6"/>
      <c r="I54" s="3">
        <f>SUM(I37:I53)</f>
        <v>0</v>
      </c>
      <c r="J54" s="17">
        <f t="shared" si="6"/>
        <v>0</v>
      </c>
    </row>
    <row r="55" spans="1:10" x14ac:dyDescent="0.25">
      <c r="A55" s="16">
        <v>4</v>
      </c>
      <c r="B55" s="7"/>
      <c r="C55" s="4" t="s">
        <v>92</v>
      </c>
      <c r="D55" s="2" t="s">
        <v>0</v>
      </c>
      <c r="E55" s="3"/>
      <c r="F55" s="3"/>
      <c r="G55" s="3"/>
      <c r="H55" s="3"/>
      <c r="I55" s="3"/>
      <c r="J55" s="17"/>
    </row>
    <row r="56" spans="1:10" x14ac:dyDescent="0.25">
      <c r="A56" s="16" t="s">
        <v>149</v>
      </c>
      <c r="B56" s="7" t="s">
        <v>93</v>
      </c>
      <c r="C56" s="5" t="s">
        <v>94</v>
      </c>
      <c r="D56" s="2" t="s">
        <v>3</v>
      </c>
      <c r="E56" s="3">
        <v>1</v>
      </c>
      <c r="F56" s="3"/>
      <c r="G56" s="3">
        <f t="shared" si="4"/>
        <v>0</v>
      </c>
      <c r="H56" s="3"/>
      <c r="I56" s="3">
        <f t="shared" si="5"/>
        <v>0</v>
      </c>
      <c r="J56" s="17">
        <f t="shared" si="6"/>
        <v>0</v>
      </c>
    </row>
    <row r="57" spans="1:10" x14ac:dyDescent="0.25">
      <c r="A57" s="16" t="s">
        <v>150</v>
      </c>
      <c r="B57" s="7" t="s">
        <v>95</v>
      </c>
      <c r="C57" s="5" t="s">
        <v>96</v>
      </c>
      <c r="D57" s="2" t="s">
        <v>3</v>
      </c>
      <c r="E57" s="3">
        <v>1</v>
      </c>
      <c r="F57" s="3"/>
      <c r="G57" s="3">
        <f t="shared" si="4"/>
        <v>0</v>
      </c>
      <c r="H57" s="3"/>
      <c r="I57" s="3">
        <f t="shared" si="5"/>
        <v>0</v>
      </c>
      <c r="J57" s="17">
        <f t="shared" si="6"/>
        <v>0</v>
      </c>
    </row>
    <row r="58" spans="1:10" s="8" customFormat="1" x14ac:dyDescent="0.25">
      <c r="A58" s="16"/>
      <c r="B58" s="7"/>
      <c r="C58" s="4" t="s">
        <v>108</v>
      </c>
      <c r="D58" s="7"/>
      <c r="E58" s="6"/>
      <c r="F58" s="6"/>
      <c r="G58" s="6">
        <f>SUM(G56:G57)</f>
        <v>0</v>
      </c>
      <c r="H58" s="6"/>
      <c r="I58" s="6">
        <f>SUM(I56:I57)</f>
        <v>0</v>
      </c>
      <c r="J58" s="17">
        <f t="shared" si="6"/>
        <v>0</v>
      </c>
    </row>
    <row r="59" spans="1:10" s="8" customFormat="1" ht="15.75" thickBot="1" x14ac:dyDescent="0.3">
      <c r="A59" s="19"/>
      <c r="B59" s="20"/>
      <c r="C59" s="21" t="s">
        <v>107</v>
      </c>
      <c r="D59" s="20"/>
      <c r="E59" s="22"/>
      <c r="F59" s="22"/>
      <c r="G59" s="22">
        <f>SUM(G58+G54+G35+G13)</f>
        <v>0</v>
      </c>
      <c r="H59" s="22"/>
      <c r="I59" s="22">
        <f>SUM(I58+I54+I35+I13)</f>
        <v>0</v>
      </c>
      <c r="J59" s="23">
        <f>SUM(J58+J54+J35+J13)</f>
        <v>0</v>
      </c>
    </row>
    <row r="60" spans="1:10" ht="57" customHeight="1" x14ac:dyDescent="0.25">
      <c r="B60" s="13" t="s">
        <v>165</v>
      </c>
      <c r="C60" s="13"/>
      <c r="D60" s="37" t="s">
        <v>166</v>
      </c>
      <c r="E60" s="37"/>
      <c r="F60" s="37"/>
      <c r="G60" s="37"/>
      <c r="H60" s="37"/>
      <c r="I60" s="37"/>
      <c r="J60" s="37"/>
    </row>
    <row r="61" spans="1:10" ht="32.25" customHeight="1" x14ac:dyDescent="0.25">
      <c r="B61" s="13" t="s">
        <v>156</v>
      </c>
      <c r="C61" s="13"/>
      <c r="D61" s="36" t="s">
        <v>166</v>
      </c>
      <c r="E61" s="36"/>
      <c r="F61" s="36"/>
      <c r="G61" s="36"/>
      <c r="H61" s="36"/>
      <c r="I61" s="36"/>
      <c r="J61" s="36"/>
    </row>
    <row r="62" spans="1:10" ht="29.25" customHeight="1" x14ac:dyDescent="0.25">
      <c r="B62" s="13" t="s">
        <v>157</v>
      </c>
      <c r="C62" s="13"/>
      <c r="D62" s="36" t="s">
        <v>166</v>
      </c>
      <c r="E62" s="36"/>
      <c r="F62" s="36"/>
      <c r="G62" s="36"/>
      <c r="H62" s="36"/>
      <c r="I62" s="36"/>
      <c r="J62" s="36"/>
    </row>
    <row r="63" spans="1:10" ht="24.75" customHeight="1" x14ac:dyDescent="0.25">
      <c r="C63" s="11" t="s">
        <v>167</v>
      </c>
      <c r="D63" s="11"/>
      <c r="E63" s="12"/>
      <c r="F63" s="12"/>
    </row>
    <row r="64" spans="1:10" x14ac:dyDescent="0.25">
      <c r="C64" s="11"/>
      <c r="D64" s="11"/>
      <c r="E64" s="12"/>
      <c r="F64" s="12"/>
    </row>
    <row r="65" spans="3:6" x14ac:dyDescent="0.25">
      <c r="C65" s="11" t="s">
        <v>168</v>
      </c>
      <c r="D65" s="11"/>
      <c r="E65" s="12"/>
      <c r="F65" s="12"/>
    </row>
  </sheetData>
  <mergeCells count="7">
    <mergeCell ref="B62:C62"/>
    <mergeCell ref="D60:J60"/>
    <mergeCell ref="D61:J61"/>
    <mergeCell ref="D62:J62"/>
    <mergeCell ref="A1:J1"/>
    <mergeCell ref="B60:C60"/>
    <mergeCell ref="B61:C61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0" verticalDpi="0" r:id="rId1"/>
  <headerFooter>
    <oddFooter>Página &amp;P de &amp;N</oddFooter>
  </headerFooter>
  <rowBreaks count="1" manualBreakCount="1">
    <brk id="4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D18" sqref="D18"/>
    </sheetView>
  </sheetViews>
  <sheetFormatPr defaultRowHeight="15" x14ac:dyDescent="0.25"/>
  <cols>
    <col min="1" max="1" width="9.140625" style="9"/>
    <col min="2" max="2" width="9.140625" style="8"/>
    <col min="3" max="3" width="54.42578125" customWidth="1"/>
    <col min="4" max="4" width="9.28515625" bestFit="1" customWidth="1"/>
    <col min="5" max="5" width="14.5703125" style="1" bestFit="1" customWidth="1"/>
    <col min="6" max="6" width="11" style="1" customWidth="1"/>
    <col min="7" max="7" width="12.7109375" style="1" customWidth="1"/>
    <col min="8" max="9" width="11" style="1" customWidth="1"/>
    <col min="10" max="10" width="11.5703125" style="1" bestFit="1" customWidth="1"/>
  </cols>
  <sheetData>
    <row r="1" spans="1:10" ht="15.75" x14ac:dyDescent="0.25">
      <c r="A1" s="35" t="s">
        <v>151</v>
      </c>
      <c r="B1" s="35"/>
      <c r="C1" s="35"/>
      <c r="D1" s="35"/>
      <c r="E1" s="35"/>
      <c r="F1" s="35"/>
      <c r="G1" s="35"/>
      <c r="H1" s="35"/>
      <c r="I1" s="35"/>
      <c r="J1" s="35"/>
    </row>
    <row r="3" spans="1:10" x14ac:dyDescent="0.25">
      <c r="A3" s="10" t="s">
        <v>152</v>
      </c>
    </row>
    <row r="4" spans="1:10" x14ac:dyDescent="0.25">
      <c r="A4" s="10" t="s">
        <v>153</v>
      </c>
    </row>
    <row r="5" spans="1:10" x14ac:dyDescent="0.25">
      <c r="A5" s="10" t="s">
        <v>154</v>
      </c>
    </row>
    <row r="7" spans="1:10" ht="15.75" thickBot="1" x14ac:dyDescent="0.3">
      <c r="A7" s="9" t="s">
        <v>102</v>
      </c>
    </row>
    <row r="8" spans="1:10" s="8" customFormat="1" ht="45.75" thickBot="1" x14ac:dyDescent="0.3">
      <c r="A8" s="30" t="s">
        <v>97</v>
      </c>
      <c r="B8" s="31" t="s">
        <v>98</v>
      </c>
      <c r="C8" s="31" t="s">
        <v>99</v>
      </c>
      <c r="D8" s="31" t="s">
        <v>100</v>
      </c>
      <c r="E8" s="32" t="s">
        <v>101</v>
      </c>
      <c r="F8" s="33" t="s">
        <v>103</v>
      </c>
      <c r="G8" s="33" t="s">
        <v>104</v>
      </c>
      <c r="H8" s="33" t="s">
        <v>105</v>
      </c>
      <c r="I8" s="33" t="s">
        <v>106</v>
      </c>
      <c r="J8" s="34" t="s">
        <v>107</v>
      </c>
    </row>
    <row r="9" spans="1:10" x14ac:dyDescent="0.25">
      <c r="A9" s="24">
        <v>1</v>
      </c>
      <c r="B9" s="25"/>
      <c r="C9" s="26" t="s">
        <v>6</v>
      </c>
      <c r="D9" s="27" t="s">
        <v>0</v>
      </c>
      <c r="E9" s="28"/>
      <c r="F9" s="28"/>
      <c r="G9" s="28"/>
      <c r="H9" s="28"/>
      <c r="I9" s="28"/>
      <c r="J9" s="29"/>
    </row>
    <row r="10" spans="1:10" ht="30" x14ac:dyDescent="0.25">
      <c r="A10" s="16" t="s">
        <v>109</v>
      </c>
      <c r="B10" s="7" t="s">
        <v>7</v>
      </c>
      <c r="C10" s="5" t="s">
        <v>8</v>
      </c>
      <c r="D10" s="2" t="s">
        <v>4</v>
      </c>
      <c r="E10" s="3">
        <v>1324.68</v>
      </c>
      <c r="F10" s="3">
        <v>1.9</v>
      </c>
      <c r="G10" s="3">
        <f>F10*E10</f>
        <v>2516.8919999999998</v>
      </c>
      <c r="H10" s="3">
        <v>0.81</v>
      </c>
      <c r="I10" s="3">
        <f>H10*E10</f>
        <v>1072.9908</v>
      </c>
      <c r="J10" s="17">
        <f>G10+I10</f>
        <v>3589.8827999999999</v>
      </c>
    </row>
    <row r="11" spans="1:10" ht="45" x14ac:dyDescent="0.25">
      <c r="A11" s="16" t="s">
        <v>110</v>
      </c>
      <c r="B11" s="7" t="s">
        <v>9</v>
      </c>
      <c r="C11" s="5" t="s">
        <v>10</v>
      </c>
      <c r="D11" s="2" t="s">
        <v>4</v>
      </c>
      <c r="E11" s="3">
        <v>1086.6400000000001</v>
      </c>
      <c r="F11" s="3">
        <v>61.62</v>
      </c>
      <c r="G11" s="3">
        <f>F11*E11</f>
        <v>66958.756800000003</v>
      </c>
      <c r="H11" s="3">
        <v>20</v>
      </c>
      <c r="I11" s="3">
        <f>H11*E11</f>
        <v>21732.800000000003</v>
      </c>
      <c r="J11" s="17">
        <f t="shared" ref="J11:J12" si="0">G11+I11</f>
        <v>88691.556800000006</v>
      </c>
    </row>
    <row r="12" spans="1:10" ht="75" x14ac:dyDescent="0.25">
      <c r="A12" s="16" t="s">
        <v>111</v>
      </c>
      <c r="B12" s="7" t="s">
        <v>11</v>
      </c>
      <c r="C12" s="5" t="s">
        <v>12</v>
      </c>
      <c r="D12" s="2" t="s">
        <v>2</v>
      </c>
      <c r="E12" s="3">
        <v>724.72</v>
      </c>
      <c r="F12" s="3">
        <v>40.479999999999997</v>
      </c>
      <c r="G12" s="3">
        <f>F12*E12</f>
        <v>29336.6656</v>
      </c>
      <c r="H12" s="3">
        <v>20</v>
      </c>
      <c r="I12" s="3">
        <f>H12*E12</f>
        <v>14494.400000000001</v>
      </c>
      <c r="J12" s="17">
        <f t="shared" si="0"/>
        <v>43831.065600000002</v>
      </c>
    </row>
    <row r="13" spans="1:10" x14ac:dyDescent="0.25">
      <c r="A13" s="16"/>
      <c r="B13" s="7"/>
      <c r="C13" s="4" t="s">
        <v>108</v>
      </c>
      <c r="D13" s="2"/>
      <c r="E13" s="3"/>
      <c r="F13" s="3"/>
      <c r="G13" s="6">
        <f>SUM(G10:G12)</f>
        <v>98812.314400000003</v>
      </c>
      <c r="H13" s="6"/>
      <c r="I13" s="6">
        <f>SUM(I10:I12)</f>
        <v>37300.190800000004</v>
      </c>
      <c r="J13" s="18">
        <f>I13+G13</f>
        <v>136112.50520000001</v>
      </c>
    </row>
    <row r="14" spans="1:10" x14ac:dyDescent="0.25">
      <c r="A14" s="16">
        <v>2</v>
      </c>
      <c r="B14" s="7"/>
      <c r="C14" s="4" t="s">
        <v>13</v>
      </c>
      <c r="D14" s="2" t="s">
        <v>0</v>
      </c>
      <c r="E14" s="3"/>
      <c r="F14" s="3"/>
      <c r="G14" s="3"/>
      <c r="H14" s="3"/>
      <c r="I14" s="3"/>
      <c r="J14" s="17"/>
    </row>
    <row r="15" spans="1:10" ht="30" x14ac:dyDescent="0.25">
      <c r="A15" s="16" t="s">
        <v>112</v>
      </c>
      <c r="B15" s="4" t="s">
        <v>7</v>
      </c>
      <c r="C15" s="5" t="s">
        <v>8</v>
      </c>
      <c r="D15" s="2" t="s">
        <v>4</v>
      </c>
      <c r="E15" s="3">
        <v>72</v>
      </c>
      <c r="F15" s="3">
        <v>1.9</v>
      </c>
      <c r="G15" s="3">
        <f t="shared" ref="G15:G34" si="1">F15*E15</f>
        <v>136.79999999999998</v>
      </c>
      <c r="H15" s="3">
        <v>0.81</v>
      </c>
      <c r="I15" s="3">
        <f>H15*E15</f>
        <v>58.320000000000007</v>
      </c>
      <c r="J15" s="17">
        <f t="shared" ref="J15" si="2">G15+I15</f>
        <v>195.12</v>
      </c>
    </row>
    <row r="16" spans="1:10" x14ac:dyDescent="0.25">
      <c r="A16" s="16" t="s">
        <v>113</v>
      </c>
      <c r="B16" s="4" t="s">
        <v>14</v>
      </c>
      <c r="C16" s="5" t="s">
        <v>15</v>
      </c>
      <c r="D16" s="2" t="s">
        <v>5</v>
      </c>
      <c r="E16" s="3">
        <v>15.2</v>
      </c>
      <c r="F16" s="3">
        <v>0</v>
      </c>
      <c r="G16" s="3">
        <f t="shared" si="1"/>
        <v>0</v>
      </c>
      <c r="H16" s="3">
        <v>55.88</v>
      </c>
      <c r="I16" s="3">
        <f t="shared" ref="I16:I34" si="3">H16*E16</f>
        <v>849.37599999999998</v>
      </c>
      <c r="J16" s="17">
        <f t="shared" ref="J16:J35" si="4">G16+I16</f>
        <v>849.37599999999998</v>
      </c>
    </row>
    <row r="17" spans="1:10" ht="45" x14ac:dyDescent="0.25">
      <c r="A17" s="16" t="s">
        <v>114</v>
      </c>
      <c r="B17" s="4" t="s">
        <v>16</v>
      </c>
      <c r="C17" s="5" t="s">
        <v>17</v>
      </c>
      <c r="D17" s="2" t="s">
        <v>5</v>
      </c>
      <c r="E17" s="3">
        <v>1.05</v>
      </c>
      <c r="F17" s="3">
        <v>0</v>
      </c>
      <c r="G17" s="3">
        <f t="shared" si="1"/>
        <v>0</v>
      </c>
      <c r="H17" s="3">
        <v>137.54</v>
      </c>
      <c r="I17" s="3">
        <f t="shared" si="3"/>
        <v>144.417</v>
      </c>
      <c r="J17" s="17">
        <f t="shared" si="4"/>
        <v>144.417</v>
      </c>
    </row>
    <row r="18" spans="1:10" ht="60" x14ac:dyDescent="0.25">
      <c r="A18" s="16" t="s">
        <v>115</v>
      </c>
      <c r="B18" s="4" t="s">
        <v>18</v>
      </c>
      <c r="C18" s="5" t="s">
        <v>19</v>
      </c>
      <c r="D18" s="2" t="s">
        <v>5</v>
      </c>
      <c r="E18" s="3">
        <v>8.23</v>
      </c>
      <c r="F18" s="3">
        <v>648</v>
      </c>
      <c r="G18" s="3">
        <f t="shared" si="1"/>
        <v>5333.04</v>
      </c>
      <c r="H18" s="3">
        <v>63.12</v>
      </c>
      <c r="I18" s="3">
        <f t="shared" si="3"/>
        <v>519.47760000000005</v>
      </c>
      <c r="J18" s="17">
        <f t="shared" si="4"/>
        <v>5852.5176000000001</v>
      </c>
    </row>
    <row r="19" spans="1:10" ht="45" x14ac:dyDescent="0.25">
      <c r="A19" s="16" t="s">
        <v>116</v>
      </c>
      <c r="B19" s="4" t="s">
        <v>20</v>
      </c>
      <c r="C19" s="5" t="s">
        <v>21</v>
      </c>
      <c r="D19" s="2" t="s">
        <v>1</v>
      </c>
      <c r="E19" s="3">
        <v>30.64</v>
      </c>
      <c r="F19" s="3">
        <v>50.07</v>
      </c>
      <c r="G19" s="3">
        <f t="shared" si="1"/>
        <v>1534.1448</v>
      </c>
      <c r="H19" s="3">
        <v>0</v>
      </c>
      <c r="I19" s="3">
        <f t="shared" si="3"/>
        <v>0</v>
      </c>
      <c r="J19" s="17">
        <f t="shared" si="4"/>
        <v>1534.1448</v>
      </c>
    </row>
    <row r="20" spans="1:10" ht="45" x14ac:dyDescent="0.25">
      <c r="A20" s="16" t="s">
        <v>117</v>
      </c>
      <c r="B20" s="4" t="s">
        <v>22</v>
      </c>
      <c r="C20" s="5" t="s">
        <v>23</v>
      </c>
      <c r="D20" s="2" t="s">
        <v>5</v>
      </c>
      <c r="E20" s="3">
        <v>3.4</v>
      </c>
      <c r="F20" s="3">
        <v>103.89</v>
      </c>
      <c r="G20" s="3">
        <f t="shared" si="1"/>
        <v>353.226</v>
      </c>
      <c r="H20" s="3">
        <v>0</v>
      </c>
      <c r="I20" s="3">
        <f t="shared" si="3"/>
        <v>0</v>
      </c>
      <c r="J20" s="17">
        <f t="shared" si="4"/>
        <v>353.226</v>
      </c>
    </row>
    <row r="21" spans="1:10" ht="30" x14ac:dyDescent="0.25">
      <c r="A21" s="16" t="s">
        <v>118</v>
      </c>
      <c r="B21" s="4" t="s">
        <v>24</v>
      </c>
      <c r="C21" s="5" t="s">
        <v>25</v>
      </c>
      <c r="D21" s="2" t="s">
        <v>26</v>
      </c>
      <c r="E21" s="3">
        <v>55.03</v>
      </c>
      <c r="F21" s="3">
        <v>10.79</v>
      </c>
      <c r="G21" s="3">
        <f t="shared" si="1"/>
        <v>593.77369999999996</v>
      </c>
      <c r="H21" s="3">
        <v>0</v>
      </c>
      <c r="I21" s="3">
        <f t="shared" si="3"/>
        <v>0</v>
      </c>
      <c r="J21" s="17">
        <f t="shared" si="4"/>
        <v>593.77369999999996</v>
      </c>
    </row>
    <row r="22" spans="1:10" x14ac:dyDescent="0.25">
      <c r="A22" s="16" t="s">
        <v>119</v>
      </c>
      <c r="B22" s="4" t="s">
        <v>27</v>
      </c>
      <c r="C22" s="5" t="s">
        <v>28</v>
      </c>
      <c r="D22" s="2" t="s">
        <v>26</v>
      </c>
      <c r="E22" s="3">
        <v>5.62</v>
      </c>
      <c r="F22" s="3">
        <v>10.75</v>
      </c>
      <c r="G22" s="3">
        <f t="shared" si="1"/>
        <v>60.414999999999999</v>
      </c>
      <c r="H22" s="3">
        <v>0</v>
      </c>
      <c r="I22" s="3">
        <f t="shared" si="3"/>
        <v>0</v>
      </c>
      <c r="J22" s="17">
        <f t="shared" si="4"/>
        <v>60.414999999999999</v>
      </c>
    </row>
    <row r="23" spans="1:10" ht="30" x14ac:dyDescent="0.25">
      <c r="A23" s="16" t="s">
        <v>120</v>
      </c>
      <c r="B23" s="4" t="s">
        <v>29</v>
      </c>
      <c r="C23" s="5" t="s">
        <v>30</v>
      </c>
      <c r="D23" s="2" t="s">
        <v>31</v>
      </c>
      <c r="E23" s="3">
        <v>1.73</v>
      </c>
      <c r="F23" s="3">
        <v>76.28</v>
      </c>
      <c r="G23" s="3">
        <f t="shared" si="1"/>
        <v>131.96440000000001</v>
      </c>
      <c r="H23" s="3">
        <v>0</v>
      </c>
      <c r="I23" s="3">
        <f t="shared" si="3"/>
        <v>0</v>
      </c>
      <c r="J23" s="17">
        <f t="shared" si="4"/>
        <v>131.96440000000001</v>
      </c>
    </row>
    <row r="24" spans="1:10" ht="30" x14ac:dyDescent="0.25">
      <c r="A24" s="16" t="s">
        <v>121</v>
      </c>
      <c r="B24" s="4" t="s">
        <v>32</v>
      </c>
      <c r="C24" s="5" t="s">
        <v>33</v>
      </c>
      <c r="D24" s="2" t="s">
        <v>4</v>
      </c>
      <c r="E24" s="3">
        <v>24.72</v>
      </c>
      <c r="F24" s="3">
        <v>16</v>
      </c>
      <c r="G24" s="3">
        <f t="shared" si="1"/>
        <v>395.52</v>
      </c>
      <c r="H24" s="3">
        <v>3.26</v>
      </c>
      <c r="I24" s="3">
        <f t="shared" si="3"/>
        <v>80.587199999999996</v>
      </c>
      <c r="J24" s="17">
        <f t="shared" si="4"/>
        <v>476.10719999999998</v>
      </c>
    </row>
    <row r="25" spans="1:10" ht="30" x14ac:dyDescent="0.25">
      <c r="A25" s="16" t="s">
        <v>122</v>
      </c>
      <c r="B25" s="4" t="s">
        <v>34</v>
      </c>
      <c r="C25" s="5" t="s">
        <v>35</v>
      </c>
      <c r="D25" s="2" t="s">
        <v>36</v>
      </c>
      <c r="E25" s="3">
        <v>200</v>
      </c>
      <c r="F25" s="3">
        <v>5.26</v>
      </c>
      <c r="G25" s="3">
        <f t="shared" si="1"/>
        <v>1052</v>
      </c>
      <c r="H25" s="3">
        <v>0</v>
      </c>
      <c r="I25" s="3">
        <f t="shared" si="3"/>
        <v>0</v>
      </c>
      <c r="J25" s="17">
        <f t="shared" si="4"/>
        <v>1052</v>
      </c>
    </row>
    <row r="26" spans="1:10" ht="30" x14ac:dyDescent="0.25">
      <c r="A26" s="16" t="s">
        <v>123</v>
      </c>
      <c r="B26" s="4" t="s">
        <v>37</v>
      </c>
      <c r="C26" s="5" t="s">
        <v>38</v>
      </c>
      <c r="D26" s="2" t="s">
        <v>36</v>
      </c>
      <c r="E26" s="3">
        <v>20</v>
      </c>
      <c r="F26" s="3">
        <v>5.86</v>
      </c>
      <c r="G26" s="3">
        <f t="shared" si="1"/>
        <v>117.2</v>
      </c>
      <c r="H26" s="3">
        <v>0</v>
      </c>
      <c r="I26" s="3">
        <f t="shared" si="3"/>
        <v>0</v>
      </c>
      <c r="J26" s="17">
        <f t="shared" si="4"/>
        <v>117.2</v>
      </c>
    </row>
    <row r="27" spans="1:10" ht="45" x14ac:dyDescent="0.25">
      <c r="A27" s="16" t="s">
        <v>124</v>
      </c>
      <c r="B27" s="4" t="s">
        <v>39</v>
      </c>
      <c r="C27" s="5" t="s">
        <v>40</v>
      </c>
      <c r="D27" s="2" t="s">
        <v>26</v>
      </c>
      <c r="E27" s="3">
        <v>40</v>
      </c>
      <c r="F27" s="3">
        <v>0.75</v>
      </c>
      <c r="G27" s="3">
        <f t="shared" si="1"/>
        <v>30</v>
      </c>
      <c r="H27" s="3">
        <v>0</v>
      </c>
      <c r="I27" s="3">
        <f t="shared" si="3"/>
        <v>0</v>
      </c>
      <c r="J27" s="17">
        <f t="shared" si="4"/>
        <v>30</v>
      </c>
    </row>
    <row r="28" spans="1:10" ht="30" x14ac:dyDescent="0.25">
      <c r="A28" s="16" t="s">
        <v>125</v>
      </c>
      <c r="B28" s="4" t="s">
        <v>41</v>
      </c>
      <c r="C28" s="5" t="s">
        <v>42</v>
      </c>
      <c r="D28" s="2" t="s">
        <v>5</v>
      </c>
      <c r="E28" s="3">
        <v>0.35</v>
      </c>
      <c r="F28" s="3">
        <v>732</v>
      </c>
      <c r="G28" s="3">
        <f t="shared" si="1"/>
        <v>256.2</v>
      </c>
      <c r="H28" s="3">
        <v>350.34</v>
      </c>
      <c r="I28" s="3">
        <f t="shared" si="3"/>
        <v>122.61899999999999</v>
      </c>
      <c r="J28" s="17">
        <f t="shared" si="4"/>
        <v>378.81899999999996</v>
      </c>
    </row>
    <row r="29" spans="1:10" ht="30" x14ac:dyDescent="0.25">
      <c r="A29" s="16" t="s">
        <v>126</v>
      </c>
      <c r="B29" s="4" t="s">
        <v>43</v>
      </c>
      <c r="C29" s="5" t="s">
        <v>44</v>
      </c>
      <c r="D29" s="2" t="s">
        <v>45</v>
      </c>
      <c r="E29" s="3">
        <v>8</v>
      </c>
      <c r="F29" s="3">
        <v>89.33</v>
      </c>
      <c r="G29" s="3">
        <f t="shared" si="1"/>
        <v>714.64</v>
      </c>
      <c r="H29" s="3">
        <v>0</v>
      </c>
      <c r="I29" s="3">
        <f t="shared" si="3"/>
        <v>0</v>
      </c>
      <c r="J29" s="17">
        <f t="shared" si="4"/>
        <v>714.64</v>
      </c>
    </row>
    <row r="30" spans="1:10" ht="75" x14ac:dyDescent="0.25">
      <c r="A30" s="16" t="s">
        <v>127</v>
      </c>
      <c r="B30" s="4" t="s">
        <v>46</v>
      </c>
      <c r="C30" s="5" t="s">
        <v>47</v>
      </c>
      <c r="D30" s="2" t="s">
        <v>2</v>
      </c>
      <c r="E30" s="3">
        <v>16</v>
      </c>
      <c r="F30" s="3">
        <v>334.93</v>
      </c>
      <c r="G30" s="3">
        <f t="shared" si="1"/>
        <v>5358.88</v>
      </c>
      <c r="H30" s="3">
        <v>283.5</v>
      </c>
      <c r="I30" s="3">
        <f t="shared" si="3"/>
        <v>4536</v>
      </c>
      <c r="J30" s="17">
        <f t="shared" si="4"/>
        <v>9894.880000000001</v>
      </c>
    </row>
    <row r="31" spans="1:10" ht="60" x14ac:dyDescent="0.25">
      <c r="A31" s="16" t="s">
        <v>128</v>
      </c>
      <c r="B31" s="4" t="s">
        <v>48</v>
      </c>
      <c r="C31" s="5" t="s">
        <v>49</v>
      </c>
      <c r="D31" s="2" t="s">
        <v>4</v>
      </c>
      <c r="E31" s="3">
        <v>8.8000000000000007</v>
      </c>
      <c r="F31" s="3">
        <v>2.5</v>
      </c>
      <c r="G31" s="3">
        <f t="shared" si="1"/>
        <v>22</v>
      </c>
      <c r="H31" s="3">
        <v>7.23</v>
      </c>
      <c r="I31" s="3">
        <f t="shared" si="3"/>
        <v>63.624000000000009</v>
      </c>
      <c r="J31" s="17">
        <f t="shared" si="4"/>
        <v>85.624000000000009</v>
      </c>
    </row>
    <row r="32" spans="1:10" ht="60" x14ac:dyDescent="0.25">
      <c r="A32" s="16" t="s">
        <v>129</v>
      </c>
      <c r="B32" s="4" t="s">
        <v>50</v>
      </c>
      <c r="C32" s="5" t="s">
        <v>51</v>
      </c>
      <c r="D32" s="2" t="s">
        <v>4</v>
      </c>
      <c r="E32" s="3">
        <v>8.8000000000000007</v>
      </c>
      <c r="F32" s="3">
        <v>21.36</v>
      </c>
      <c r="G32" s="3">
        <f t="shared" si="1"/>
        <v>187.96800000000002</v>
      </c>
      <c r="H32" s="3">
        <v>41</v>
      </c>
      <c r="I32" s="3">
        <f t="shared" si="3"/>
        <v>360.8</v>
      </c>
      <c r="J32" s="17">
        <f t="shared" si="4"/>
        <v>548.76800000000003</v>
      </c>
    </row>
    <row r="33" spans="1:10" ht="30" x14ac:dyDescent="0.25">
      <c r="A33" s="16" t="s">
        <v>130</v>
      </c>
      <c r="B33" s="4" t="s">
        <v>52</v>
      </c>
      <c r="C33" s="5" t="s">
        <v>53</v>
      </c>
      <c r="D33" s="2" t="s">
        <v>4</v>
      </c>
      <c r="E33" s="3">
        <v>8.8000000000000007</v>
      </c>
      <c r="F33" s="3">
        <v>1.47</v>
      </c>
      <c r="G33" s="3">
        <f t="shared" si="1"/>
        <v>12.936</v>
      </c>
      <c r="H33" s="3">
        <v>1.45</v>
      </c>
      <c r="I33" s="3">
        <f t="shared" si="3"/>
        <v>12.76</v>
      </c>
      <c r="J33" s="17">
        <f t="shared" si="4"/>
        <v>25.695999999999998</v>
      </c>
    </row>
    <row r="34" spans="1:10" ht="30" x14ac:dyDescent="0.25">
      <c r="A34" s="16" t="s">
        <v>131</v>
      </c>
      <c r="B34" s="4" t="s">
        <v>54</v>
      </c>
      <c r="C34" s="5" t="s">
        <v>55</v>
      </c>
      <c r="D34" s="2" t="s">
        <v>4</v>
      </c>
      <c r="E34" s="3">
        <v>8.8000000000000007</v>
      </c>
      <c r="F34" s="3">
        <v>16.649999999999999</v>
      </c>
      <c r="G34" s="3">
        <f t="shared" si="1"/>
        <v>146.52000000000001</v>
      </c>
      <c r="H34" s="3">
        <v>1.45</v>
      </c>
      <c r="I34" s="3">
        <f t="shared" si="3"/>
        <v>12.76</v>
      </c>
      <c r="J34" s="17">
        <f t="shared" si="4"/>
        <v>159.28</v>
      </c>
    </row>
    <row r="35" spans="1:10" s="8" customFormat="1" x14ac:dyDescent="0.25">
      <c r="A35" s="16"/>
      <c r="B35" s="7"/>
      <c r="C35" s="4" t="s">
        <v>108</v>
      </c>
      <c r="D35" s="7"/>
      <c r="E35" s="6"/>
      <c r="F35" s="6"/>
      <c r="G35" s="6">
        <f>SUM(G15:G34)</f>
        <v>16437.227899999998</v>
      </c>
      <c r="H35" s="6"/>
      <c r="I35" s="6">
        <f>SUM(I15:I34)</f>
        <v>6760.7408000000005</v>
      </c>
      <c r="J35" s="18">
        <f t="shared" si="4"/>
        <v>23197.968699999998</v>
      </c>
    </row>
    <row r="36" spans="1:10" x14ac:dyDescent="0.25">
      <c r="A36" s="16">
        <v>3</v>
      </c>
      <c r="B36" s="7"/>
      <c r="C36" s="4" t="s">
        <v>56</v>
      </c>
      <c r="D36" s="2" t="s">
        <v>0</v>
      </c>
      <c r="E36" s="3"/>
      <c r="F36" s="3"/>
      <c r="G36" s="3"/>
      <c r="H36" s="3"/>
      <c r="I36" s="3"/>
      <c r="J36" s="17"/>
    </row>
    <row r="37" spans="1:10" ht="45" x14ac:dyDescent="0.25">
      <c r="A37" s="16" t="s">
        <v>132</v>
      </c>
      <c r="B37" s="7" t="s">
        <v>57</v>
      </c>
      <c r="C37" s="5" t="s">
        <v>58</v>
      </c>
      <c r="D37" s="2" t="s">
        <v>2</v>
      </c>
      <c r="E37" s="3">
        <v>2706</v>
      </c>
      <c r="F37" s="3">
        <v>11.49</v>
      </c>
      <c r="G37" s="3">
        <f t="shared" ref="G37:G57" si="5">F37*E37</f>
        <v>31091.940000000002</v>
      </c>
      <c r="H37" s="3">
        <v>1.65</v>
      </c>
      <c r="I37" s="3">
        <f t="shared" ref="I37:I57" si="6">H37*E37</f>
        <v>4464.8999999999996</v>
      </c>
      <c r="J37" s="17">
        <f t="shared" ref="J37:J58" si="7">G37+I37</f>
        <v>35556.840000000004</v>
      </c>
    </row>
    <row r="38" spans="1:10" x14ac:dyDescent="0.25">
      <c r="A38" s="16" t="s">
        <v>133</v>
      </c>
      <c r="B38" s="7" t="s">
        <v>59</v>
      </c>
      <c r="C38" s="5" t="s">
        <v>60</v>
      </c>
      <c r="D38" s="2" t="s">
        <v>45</v>
      </c>
      <c r="E38" s="3">
        <v>289.5</v>
      </c>
      <c r="F38" s="3">
        <v>9.65</v>
      </c>
      <c r="G38" s="3">
        <f t="shared" si="5"/>
        <v>2793.6750000000002</v>
      </c>
      <c r="H38" s="3"/>
      <c r="I38" s="3">
        <f t="shared" si="6"/>
        <v>0</v>
      </c>
      <c r="J38" s="17">
        <f t="shared" si="7"/>
        <v>2793.6750000000002</v>
      </c>
    </row>
    <row r="39" spans="1:10" ht="30" x14ac:dyDescent="0.25">
      <c r="A39" s="16" t="s">
        <v>134</v>
      </c>
      <c r="B39" s="7" t="s">
        <v>61</v>
      </c>
      <c r="C39" s="5" t="s">
        <v>62</v>
      </c>
      <c r="D39" s="2" t="s">
        <v>3</v>
      </c>
      <c r="E39" s="3">
        <v>32</v>
      </c>
      <c r="F39" s="3">
        <v>149.71</v>
      </c>
      <c r="G39" s="3">
        <f t="shared" si="5"/>
        <v>4790.72</v>
      </c>
      <c r="H39" s="3">
        <v>113.56</v>
      </c>
      <c r="I39" s="3">
        <f t="shared" si="6"/>
        <v>3633.92</v>
      </c>
      <c r="J39" s="17">
        <f t="shared" si="7"/>
        <v>8424.64</v>
      </c>
    </row>
    <row r="40" spans="1:10" ht="30" x14ac:dyDescent="0.25">
      <c r="A40" s="16" t="s">
        <v>135</v>
      </c>
      <c r="B40" s="7" t="s">
        <v>63</v>
      </c>
      <c r="C40" s="5" t="s">
        <v>64</v>
      </c>
      <c r="D40" s="2" t="s">
        <v>3</v>
      </c>
      <c r="E40" s="3">
        <v>1</v>
      </c>
      <c r="F40" s="3">
        <v>2934.67</v>
      </c>
      <c r="G40" s="3">
        <f t="shared" si="5"/>
        <v>2934.67</v>
      </c>
      <c r="H40" s="3">
        <v>165</v>
      </c>
      <c r="I40" s="3">
        <f t="shared" si="6"/>
        <v>165</v>
      </c>
      <c r="J40" s="17">
        <f t="shared" si="7"/>
        <v>3099.67</v>
      </c>
    </row>
    <row r="41" spans="1:10" ht="30" x14ac:dyDescent="0.25">
      <c r="A41" s="16" t="s">
        <v>136</v>
      </c>
      <c r="B41" s="7" t="s">
        <v>65</v>
      </c>
      <c r="C41" s="5" t="s">
        <v>66</v>
      </c>
      <c r="D41" s="2" t="s">
        <v>3</v>
      </c>
      <c r="E41" s="3">
        <v>1</v>
      </c>
      <c r="F41" s="3">
        <v>1597.15</v>
      </c>
      <c r="G41" s="3">
        <f t="shared" si="5"/>
        <v>1597.15</v>
      </c>
      <c r="H41" s="3">
        <v>250</v>
      </c>
      <c r="I41" s="3">
        <f t="shared" si="6"/>
        <v>250</v>
      </c>
      <c r="J41" s="17">
        <f t="shared" si="7"/>
        <v>1847.15</v>
      </c>
    </row>
    <row r="42" spans="1:10" x14ac:dyDescent="0.25">
      <c r="A42" s="16" t="s">
        <v>137</v>
      </c>
      <c r="B42" s="7" t="s">
        <v>67</v>
      </c>
      <c r="C42" s="5" t="s">
        <v>68</v>
      </c>
      <c r="D42" s="2" t="s">
        <v>2</v>
      </c>
      <c r="E42" s="3">
        <v>761.6</v>
      </c>
      <c r="F42" s="3">
        <v>24.31</v>
      </c>
      <c r="G42" s="3">
        <f t="shared" si="5"/>
        <v>18514.495999999999</v>
      </c>
      <c r="H42" s="3">
        <v>3.5</v>
      </c>
      <c r="I42" s="3">
        <f t="shared" si="6"/>
        <v>2665.6</v>
      </c>
      <c r="J42" s="17">
        <f t="shared" si="7"/>
        <v>21180.095999999998</v>
      </c>
    </row>
    <row r="43" spans="1:10" ht="30" x14ac:dyDescent="0.25">
      <c r="A43" s="16" t="s">
        <v>138</v>
      </c>
      <c r="B43" s="7" t="s">
        <v>69</v>
      </c>
      <c r="C43" s="5" t="s">
        <v>70</v>
      </c>
      <c r="D43" s="2" t="s">
        <v>71</v>
      </c>
      <c r="E43" s="3">
        <v>761.6</v>
      </c>
      <c r="F43" s="3">
        <v>2.84</v>
      </c>
      <c r="G43" s="3">
        <f t="shared" si="5"/>
        <v>2162.944</v>
      </c>
      <c r="H43" s="3"/>
      <c r="I43" s="3">
        <f t="shared" si="6"/>
        <v>0</v>
      </c>
      <c r="J43" s="17">
        <f t="shared" si="7"/>
        <v>2162.944</v>
      </c>
    </row>
    <row r="44" spans="1:10" ht="60" x14ac:dyDescent="0.25">
      <c r="A44" s="16" t="s">
        <v>139</v>
      </c>
      <c r="B44" s="7" t="s">
        <v>72</v>
      </c>
      <c r="C44" s="5" t="s">
        <v>73</v>
      </c>
      <c r="D44" s="2" t="s">
        <v>3</v>
      </c>
      <c r="E44" s="3">
        <v>4</v>
      </c>
      <c r="F44" s="3">
        <v>1605.22</v>
      </c>
      <c r="G44" s="3">
        <f t="shared" si="5"/>
        <v>6420.88</v>
      </c>
      <c r="H44" s="3">
        <v>375</v>
      </c>
      <c r="I44" s="3">
        <f t="shared" si="6"/>
        <v>1500</v>
      </c>
      <c r="J44" s="17">
        <f t="shared" si="7"/>
        <v>7920.88</v>
      </c>
    </row>
    <row r="45" spans="1:10" ht="45" x14ac:dyDescent="0.25">
      <c r="A45" s="16" t="s">
        <v>140</v>
      </c>
      <c r="B45" s="7" t="s">
        <v>74</v>
      </c>
      <c r="C45" s="5" t="s">
        <v>75</v>
      </c>
      <c r="D45" s="2" t="s">
        <v>36</v>
      </c>
      <c r="E45" s="3">
        <v>28</v>
      </c>
      <c r="F45" s="3">
        <v>129.03</v>
      </c>
      <c r="G45" s="3">
        <f t="shared" si="5"/>
        <v>3612.84</v>
      </c>
      <c r="H45" s="3"/>
      <c r="I45" s="3">
        <f t="shared" si="6"/>
        <v>0</v>
      </c>
      <c r="J45" s="17">
        <f t="shared" si="7"/>
        <v>3612.84</v>
      </c>
    </row>
    <row r="46" spans="1:10" ht="30" x14ac:dyDescent="0.25">
      <c r="A46" s="16" t="s">
        <v>141</v>
      </c>
      <c r="B46" s="7" t="s">
        <v>76</v>
      </c>
      <c r="C46" s="5" t="s">
        <v>77</v>
      </c>
      <c r="D46" s="2" t="s">
        <v>36</v>
      </c>
      <c r="E46" s="3">
        <v>28</v>
      </c>
      <c r="F46" s="3">
        <v>19.73</v>
      </c>
      <c r="G46" s="3">
        <f t="shared" si="5"/>
        <v>552.44000000000005</v>
      </c>
      <c r="H46" s="3"/>
      <c r="I46" s="3">
        <f t="shared" si="6"/>
        <v>0</v>
      </c>
      <c r="J46" s="17">
        <f t="shared" si="7"/>
        <v>552.44000000000005</v>
      </c>
    </row>
    <row r="47" spans="1:10" ht="90" x14ac:dyDescent="0.25">
      <c r="A47" s="16" t="s">
        <v>142</v>
      </c>
      <c r="B47" s="7" t="s">
        <v>78</v>
      </c>
      <c r="C47" s="5" t="s">
        <v>79</v>
      </c>
      <c r="D47" s="2" t="s">
        <v>3</v>
      </c>
      <c r="E47" s="3">
        <v>39</v>
      </c>
      <c r="F47" s="3">
        <v>842.02</v>
      </c>
      <c r="G47" s="3">
        <f t="shared" si="5"/>
        <v>32838.78</v>
      </c>
      <c r="H47" s="3">
        <v>360</v>
      </c>
      <c r="I47" s="3">
        <f t="shared" si="6"/>
        <v>14040</v>
      </c>
      <c r="J47" s="17">
        <f t="shared" si="7"/>
        <v>46878.78</v>
      </c>
    </row>
    <row r="48" spans="1:10" ht="90" x14ac:dyDescent="0.25">
      <c r="A48" s="16" t="s">
        <v>143</v>
      </c>
      <c r="B48" s="7" t="s">
        <v>80</v>
      </c>
      <c r="C48" s="5" t="s">
        <v>81</v>
      </c>
      <c r="D48" s="2" t="s">
        <v>3</v>
      </c>
      <c r="E48" s="3">
        <v>16</v>
      </c>
      <c r="F48" s="3">
        <v>2232.6</v>
      </c>
      <c r="G48" s="3">
        <f t="shared" si="5"/>
        <v>35721.599999999999</v>
      </c>
      <c r="H48" s="3">
        <v>325</v>
      </c>
      <c r="I48" s="3">
        <f t="shared" si="6"/>
        <v>5200</v>
      </c>
      <c r="J48" s="17">
        <f t="shared" si="7"/>
        <v>40921.599999999999</v>
      </c>
    </row>
    <row r="49" spans="1:10" ht="45" x14ac:dyDescent="0.25">
      <c r="A49" s="16" t="s">
        <v>144</v>
      </c>
      <c r="B49" s="7" t="s">
        <v>82</v>
      </c>
      <c r="C49" s="5" t="s">
        <v>83</v>
      </c>
      <c r="D49" s="2" t="s">
        <v>36</v>
      </c>
      <c r="E49" s="3">
        <v>4</v>
      </c>
      <c r="F49" s="3">
        <v>3846.89</v>
      </c>
      <c r="G49" s="3">
        <f t="shared" si="5"/>
        <v>15387.56</v>
      </c>
      <c r="H49" s="3">
        <v>360</v>
      </c>
      <c r="I49" s="3">
        <f t="shared" si="6"/>
        <v>1440</v>
      </c>
      <c r="J49" s="17">
        <f t="shared" si="7"/>
        <v>16827.559999999998</v>
      </c>
    </row>
    <row r="50" spans="1:10" ht="75" x14ac:dyDescent="0.25">
      <c r="A50" s="16" t="s">
        <v>145</v>
      </c>
      <c r="B50" s="7" t="s">
        <v>84</v>
      </c>
      <c r="C50" s="5" t="s">
        <v>85</v>
      </c>
      <c r="D50" s="2" t="s">
        <v>3</v>
      </c>
      <c r="E50" s="3">
        <v>17</v>
      </c>
      <c r="F50" s="3">
        <v>2040.5</v>
      </c>
      <c r="G50" s="3">
        <f t="shared" si="5"/>
        <v>34688.5</v>
      </c>
      <c r="H50" s="3">
        <v>375</v>
      </c>
      <c r="I50" s="3">
        <f t="shared" si="6"/>
        <v>6375</v>
      </c>
      <c r="J50" s="17">
        <f t="shared" si="7"/>
        <v>41063.5</v>
      </c>
    </row>
    <row r="51" spans="1:10" ht="75" x14ac:dyDescent="0.25">
      <c r="A51" s="16" t="s">
        <v>146</v>
      </c>
      <c r="B51" s="7" t="s">
        <v>86</v>
      </c>
      <c r="C51" s="5" t="s">
        <v>87</v>
      </c>
      <c r="D51" s="2" t="s">
        <v>3</v>
      </c>
      <c r="E51" s="3">
        <v>8</v>
      </c>
      <c r="F51" s="3">
        <v>2268.64</v>
      </c>
      <c r="G51" s="3">
        <f t="shared" si="5"/>
        <v>18149.12</v>
      </c>
      <c r="H51" s="3">
        <v>360</v>
      </c>
      <c r="I51" s="3">
        <f t="shared" si="6"/>
        <v>2880</v>
      </c>
      <c r="J51" s="17">
        <f t="shared" si="7"/>
        <v>21029.119999999999</v>
      </c>
    </row>
    <row r="52" spans="1:10" ht="75" x14ac:dyDescent="0.25">
      <c r="A52" s="16" t="s">
        <v>147</v>
      </c>
      <c r="B52" s="7" t="s">
        <v>88</v>
      </c>
      <c r="C52" s="5" t="s">
        <v>89</v>
      </c>
      <c r="D52" s="2" t="s">
        <v>3</v>
      </c>
      <c r="E52" s="3">
        <v>2</v>
      </c>
      <c r="F52" s="3">
        <v>2481.7800000000002</v>
      </c>
      <c r="G52" s="3">
        <f t="shared" si="5"/>
        <v>4963.5600000000004</v>
      </c>
      <c r="H52" s="3">
        <v>360</v>
      </c>
      <c r="I52" s="3">
        <f t="shared" si="6"/>
        <v>720</v>
      </c>
      <c r="J52" s="17">
        <f t="shared" si="7"/>
        <v>5683.56</v>
      </c>
    </row>
    <row r="53" spans="1:10" ht="30" x14ac:dyDescent="0.25">
      <c r="A53" s="16" t="s">
        <v>148</v>
      </c>
      <c r="B53" s="7" t="s">
        <v>90</v>
      </c>
      <c r="C53" s="5" t="s">
        <v>91</v>
      </c>
      <c r="D53" s="2" t="s">
        <v>36</v>
      </c>
      <c r="E53" s="3">
        <v>5</v>
      </c>
      <c r="F53" s="3">
        <v>166.61</v>
      </c>
      <c r="G53" s="3">
        <f t="shared" si="5"/>
        <v>833.05000000000007</v>
      </c>
      <c r="H53" s="3"/>
      <c r="I53" s="3">
        <f t="shared" si="6"/>
        <v>0</v>
      </c>
      <c r="J53" s="17">
        <f t="shared" si="7"/>
        <v>833.05000000000007</v>
      </c>
    </row>
    <row r="54" spans="1:10" s="8" customFormat="1" x14ac:dyDescent="0.25">
      <c r="A54" s="16"/>
      <c r="B54" s="7"/>
      <c r="C54" s="4" t="s">
        <v>108</v>
      </c>
      <c r="D54" s="7"/>
      <c r="E54" s="6"/>
      <c r="F54" s="6"/>
      <c r="G54" s="3">
        <f>SUM(G37:G53)</f>
        <v>217053.92499999999</v>
      </c>
      <c r="H54" s="6"/>
      <c r="I54" s="3">
        <f>SUM(I37:I53)</f>
        <v>43334.42</v>
      </c>
      <c r="J54" s="17">
        <f t="shared" si="7"/>
        <v>260388.34499999997</v>
      </c>
    </row>
    <row r="55" spans="1:10" x14ac:dyDescent="0.25">
      <c r="A55" s="16">
        <v>4</v>
      </c>
      <c r="B55" s="7"/>
      <c r="C55" s="4" t="s">
        <v>92</v>
      </c>
      <c r="D55" s="2" t="s">
        <v>0</v>
      </c>
      <c r="E55" s="3"/>
      <c r="F55" s="3"/>
      <c r="G55" s="3"/>
      <c r="H55" s="3"/>
      <c r="I55" s="3"/>
      <c r="J55" s="17"/>
    </row>
    <row r="56" spans="1:10" x14ac:dyDescent="0.25">
      <c r="A56" s="16" t="s">
        <v>149</v>
      </c>
      <c r="B56" s="7" t="s">
        <v>93</v>
      </c>
      <c r="C56" s="5" t="s">
        <v>94</v>
      </c>
      <c r="D56" s="2" t="s">
        <v>3</v>
      </c>
      <c r="E56" s="3">
        <v>1</v>
      </c>
      <c r="F56" s="3"/>
      <c r="G56" s="3">
        <f t="shared" si="5"/>
        <v>0</v>
      </c>
      <c r="H56" s="3">
        <v>4734.79</v>
      </c>
      <c r="I56" s="3">
        <f t="shared" si="6"/>
        <v>4734.79</v>
      </c>
      <c r="J56" s="17">
        <f t="shared" si="7"/>
        <v>4734.79</v>
      </c>
    </row>
    <row r="57" spans="1:10" x14ac:dyDescent="0.25">
      <c r="A57" s="16" t="s">
        <v>150</v>
      </c>
      <c r="B57" s="7" t="s">
        <v>95</v>
      </c>
      <c r="C57" s="5" t="s">
        <v>96</v>
      </c>
      <c r="D57" s="2" t="s">
        <v>3</v>
      </c>
      <c r="E57" s="3">
        <v>1</v>
      </c>
      <c r="F57" s="3"/>
      <c r="G57" s="3">
        <f t="shared" si="5"/>
        <v>0</v>
      </c>
      <c r="H57" s="3">
        <v>4740.1099999999997</v>
      </c>
      <c r="I57" s="3">
        <f t="shared" si="6"/>
        <v>4740.1099999999997</v>
      </c>
      <c r="J57" s="17">
        <f t="shared" si="7"/>
        <v>4740.1099999999997</v>
      </c>
    </row>
    <row r="58" spans="1:10" s="8" customFormat="1" x14ac:dyDescent="0.25">
      <c r="A58" s="16"/>
      <c r="B58" s="7"/>
      <c r="C58" s="4" t="s">
        <v>108</v>
      </c>
      <c r="D58" s="7"/>
      <c r="E58" s="6"/>
      <c r="F58" s="6"/>
      <c r="G58" s="6">
        <f>SUM(G56:G57)</f>
        <v>0</v>
      </c>
      <c r="H58" s="6"/>
      <c r="I58" s="6">
        <f>SUM(I56:I57)</f>
        <v>9474.9</v>
      </c>
      <c r="J58" s="17">
        <f t="shared" si="7"/>
        <v>9474.9</v>
      </c>
    </row>
    <row r="59" spans="1:10" s="8" customFormat="1" ht="15.75" thickBot="1" x14ac:dyDescent="0.3">
      <c r="A59" s="19"/>
      <c r="B59" s="20"/>
      <c r="C59" s="21" t="s">
        <v>107</v>
      </c>
      <c r="D59" s="20"/>
      <c r="E59" s="22"/>
      <c r="F59" s="22"/>
      <c r="G59" s="22">
        <f>SUM(G58+G54+G35+G13)</f>
        <v>332303.46730000002</v>
      </c>
      <c r="H59" s="22"/>
      <c r="I59" s="22">
        <f>SUM(I58+I54+I35+I13)</f>
        <v>96870.251600000003</v>
      </c>
      <c r="J59" s="23">
        <f>SUM(J58+J54+J35+J13)</f>
        <v>429173.71889999998</v>
      </c>
    </row>
    <row r="60" spans="1:10" ht="57" customHeight="1" x14ac:dyDescent="0.25">
      <c r="B60" s="13" t="s">
        <v>155</v>
      </c>
      <c r="C60" s="13"/>
      <c r="D60" s="14">
        <f>J59</f>
        <v>429173.71889999998</v>
      </c>
      <c r="E60" s="14"/>
      <c r="F60" s="15" t="s">
        <v>158</v>
      </c>
      <c r="G60" s="15"/>
      <c r="H60" s="15"/>
      <c r="I60" s="15"/>
      <c r="J60" s="15"/>
    </row>
    <row r="61" spans="1:10" ht="32.25" customHeight="1" x14ac:dyDescent="0.25">
      <c r="B61" s="13" t="s">
        <v>156</v>
      </c>
      <c r="C61" s="13"/>
      <c r="D61" s="14">
        <f>G59</f>
        <v>332303.46730000002</v>
      </c>
      <c r="E61" s="14"/>
      <c r="F61" s="15" t="s">
        <v>159</v>
      </c>
      <c r="G61" s="15"/>
      <c r="H61" s="15"/>
      <c r="I61" s="15"/>
      <c r="J61" s="15"/>
    </row>
    <row r="62" spans="1:10" ht="29.25" customHeight="1" x14ac:dyDescent="0.25">
      <c r="B62" s="13" t="s">
        <v>157</v>
      </c>
      <c r="C62" s="13"/>
      <c r="D62" s="14">
        <f>I59</f>
        <v>96870.251600000003</v>
      </c>
      <c r="E62" s="14"/>
      <c r="F62" s="15" t="s">
        <v>160</v>
      </c>
      <c r="G62" s="15"/>
      <c r="H62" s="15"/>
      <c r="I62" s="15"/>
      <c r="J62" s="15"/>
    </row>
    <row r="63" spans="1:10" ht="24.75" customHeight="1" x14ac:dyDescent="0.25">
      <c r="C63" s="11"/>
      <c r="D63" s="11" t="s">
        <v>161</v>
      </c>
      <c r="E63" s="12"/>
      <c r="F63" s="12"/>
    </row>
    <row r="64" spans="1:10" x14ac:dyDescent="0.25">
      <c r="C64" s="11"/>
      <c r="D64" s="11"/>
      <c r="E64" s="12"/>
      <c r="F64" s="12"/>
    </row>
    <row r="65" spans="3:6" x14ac:dyDescent="0.25">
      <c r="C65" s="11" t="s">
        <v>162</v>
      </c>
      <c r="D65" s="11"/>
      <c r="E65" s="12"/>
      <c r="F65" s="12" t="s">
        <v>163</v>
      </c>
    </row>
  </sheetData>
  <mergeCells count="10">
    <mergeCell ref="A1:J1"/>
    <mergeCell ref="D60:E60"/>
    <mergeCell ref="D61:E61"/>
    <mergeCell ref="D62:E62"/>
    <mergeCell ref="B60:C60"/>
    <mergeCell ref="B61:C61"/>
    <mergeCell ref="B62:C62"/>
    <mergeCell ref="F60:J60"/>
    <mergeCell ref="F61:J61"/>
    <mergeCell ref="F62:J6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0" verticalDpi="0" r:id="rId1"/>
  <headerFooter>
    <oddFooter>Página &amp;P de &amp;N</oddFooter>
  </headerFooter>
  <rowBreaks count="1" manualBreakCount="1">
    <brk id="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proposta</vt:lpstr>
      <vt:lpstr>orcamentaria</vt:lpstr>
      <vt:lpstr>orcamentaria!Titulos_de_impressao</vt:lpstr>
      <vt:lpstr>proposta!Titulos_de_impressao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2022-08-22T19:34:52Z</cp:lastPrinted>
  <dcterms:created xsi:type="dcterms:W3CDTF">2022-08-22T17:31:43Z</dcterms:created>
  <dcterms:modified xsi:type="dcterms:W3CDTF">2022-08-22T19:35:22Z</dcterms:modified>
</cp:coreProperties>
</file>